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A0870F99-D653-4563-BF8D-618F659595B2}" xr6:coauthVersionLast="47" xr6:coauthVersionMax="47" xr10:uidLastSave="{00000000-0000-0000-0000-000000000000}"/>
  <bookViews>
    <workbookView xWindow="0" yWindow="2140" windowWidth="28800" windowHeight="15140" xr2:uid="{00000000-000D-0000-FFFF-FFFF00000000}"/>
  </bookViews>
  <sheets>
    <sheet name="학생 명부" sheetId="1" r:id="rId1"/>
    <sheet name="출결" sheetId="2" r:id="rId2"/>
    <sheet name="단원평가 성적" sheetId="3" r:id="rId3"/>
    <sheet name="상담 메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3" l="1"/>
  <c r="H36" i="3"/>
  <c r="G36" i="3"/>
  <c r="F36" i="3"/>
  <c r="E36" i="3"/>
  <c r="D36" i="3"/>
  <c r="J35" i="3"/>
  <c r="K35" i="3" s="1"/>
  <c r="C35" i="3"/>
  <c r="J34" i="3"/>
  <c r="K34" i="3" s="1"/>
  <c r="C34" i="3"/>
  <c r="J33" i="3"/>
  <c r="K33" i="3" s="1"/>
  <c r="C33" i="3"/>
  <c r="J32" i="3"/>
  <c r="K32" i="3" s="1"/>
  <c r="C32" i="3"/>
  <c r="J31" i="3"/>
  <c r="K31" i="3" s="1"/>
  <c r="C31" i="3"/>
  <c r="J30" i="3"/>
  <c r="K30" i="3" s="1"/>
  <c r="C30" i="3"/>
  <c r="K29" i="3"/>
  <c r="J29" i="3"/>
  <c r="C29" i="3"/>
  <c r="J28" i="3"/>
  <c r="K28" i="3" s="1"/>
  <c r="C28" i="3"/>
  <c r="J27" i="3"/>
  <c r="K27" i="3" s="1"/>
  <c r="C27" i="3"/>
  <c r="J26" i="3"/>
  <c r="K26" i="3" s="1"/>
  <c r="C26" i="3"/>
  <c r="K25" i="3"/>
  <c r="J25" i="3"/>
  <c r="C25" i="3"/>
  <c r="J24" i="3"/>
  <c r="K24" i="3" s="1"/>
  <c r="C24" i="3"/>
  <c r="J23" i="3"/>
  <c r="K23" i="3" s="1"/>
  <c r="C23" i="3"/>
  <c r="J22" i="3"/>
  <c r="K22" i="3" s="1"/>
  <c r="C22" i="3"/>
  <c r="J21" i="3"/>
  <c r="K21" i="3" s="1"/>
  <c r="C21" i="3"/>
  <c r="J20" i="3"/>
  <c r="K20" i="3" s="1"/>
  <c r="C20" i="3"/>
  <c r="J19" i="3"/>
  <c r="K19" i="3" s="1"/>
  <c r="C19" i="3"/>
  <c r="J18" i="3"/>
  <c r="K18" i="3" s="1"/>
  <c r="C18" i="3"/>
  <c r="J17" i="3"/>
  <c r="K17" i="3" s="1"/>
  <c r="C17" i="3"/>
  <c r="J16" i="3"/>
  <c r="K16" i="3" s="1"/>
  <c r="C16" i="3"/>
  <c r="J15" i="3"/>
  <c r="K15" i="3" s="1"/>
  <c r="C15" i="3"/>
  <c r="J14" i="3"/>
  <c r="K14" i="3" s="1"/>
  <c r="C14" i="3"/>
  <c r="J13" i="3"/>
  <c r="K13" i="3" s="1"/>
  <c r="C13" i="3"/>
  <c r="J12" i="3"/>
  <c r="K12" i="3" s="1"/>
  <c r="C12" i="3"/>
  <c r="J11" i="3"/>
  <c r="K11" i="3" s="1"/>
  <c r="C11" i="3"/>
  <c r="J10" i="3"/>
  <c r="C10" i="3"/>
  <c r="J9" i="3"/>
  <c r="C9" i="3"/>
  <c r="J8" i="3"/>
  <c r="C8" i="3"/>
  <c r="J7" i="3"/>
  <c r="C7" i="3"/>
  <c r="J6" i="3"/>
  <c r="K6" i="3" s="1"/>
  <c r="C6" i="3"/>
  <c r="S35" i="2"/>
  <c r="R35" i="2"/>
  <c r="Q35" i="2"/>
  <c r="P35" i="2"/>
  <c r="C35" i="2"/>
  <c r="S34" i="2"/>
  <c r="R34" i="2"/>
  <c r="Q34" i="2"/>
  <c r="P34" i="2"/>
  <c r="C34" i="2"/>
  <c r="S33" i="2"/>
  <c r="R33" i="2"/>
  <c r="Q33" i="2"/>
  <c r="P33" i="2"/>
  <c r="C33" i="2"/>
  <c r="S32" i="2"/>
  <c r="R32" i="2"/>
  <c r="Q32" i="2"/>
  <c r="P32" i="2"/>
  <c r="C32" i="2"/>
  <c r="S31" i="2"/>
  <c r="R31" i="2"/>
  <c r="Q31" i="2"/>
  <c r="P31" i="2"/>
  <c r="C31" i="2"/>
  <c r="S30" i="2"/>
  <c r="R30" i="2"/>
  <c r="Q30" i="2"/>
  <c r="P30" i="2"/>
  <c r="C30" i="2"/>
  <c r="S29" i="2"/>
  <c r="R29" i="2"/>
  <c r="Q29" i="2"/>
  <c r="P29" i="2"/>
  <c r="C29" i="2"/>
  <c r="S28" i="2"/>
  <c r="R28" i="2"/>
  <c r="Q28" i="2"/>
  <c r="P28" i="2"/>
  <c r="C28" i="2"/>
  <c r="S27" i="2"/>
  <c r="R27" i="2"/>
  <c r="Q27" i="2"/>
  <c r="P27" i="2"/>
  <c r="C27" i="2"/>
  <c r="S26" i="2"/>
  <c r="R26" i="2"/>
  <c r="Q26" i="2"/>
  <c r="P26" i="2"/>
  <c r="C26" i="2"/>
  <c r="S25" i="2"/>
  <c r="R25" i="2"/>
  <c r="Q25" i="2"/>
  <c r="P25" i="2"/>
  <c r="C25" i="2"/>
  <c r="S24" i="2"/>
  <c r="R24" i="2"/>
  <c r="Q24" i="2"/>
  <c r="P24" i="2"/>
  <c r="C24" i="2"/>
  <c r="S23" i="2"/>
  <c r="R23" i="2"/>
  <c r="Q23" i="2"/>
  <c r="P23" i="2"/>
  <c r="C23" i="2"/>
  <c r="S22" i="2"/>
  <c r="R22" i="2"/>
  <c r="Q22" i="2"/>
  <c r="P22" i="2"/>
  <c r="C22" i="2"/>
  <c r="S21" i="2"/>
  <c r="R21" i="2"/>
  <c r="Q21" i="2"/>
  <c r="P21" i="2"/>
  <c r="C21" i="2"/>
  <c r="S20" i="2"/>
  <c r="R20" i="2"/>
  <c r="Q20" i="2"/>
  <c r="P20" i="2"/>
  <c r="C20" i="2"/>
  <c r="S19" i="2"/>
  <c r="R19" i="2"/>
  <c r="Q19" i="2"/>
  <c r="P19" i="2"/>
  <c r="C19" i="2"/>
  <c r="S18" i="2"/>
  <c r="R18" i="2"/>
  <c r="Q18" i="2"/>
  <c r="P18" i="2"/>
  <c r="C18" i="2"/>
  <c r="S17" i="2"/>
  <c r="R17" i="2"/>
  <c r="Q17" i="2"/>
  <c r="P17" i="2"/>
  <c r="C17" i="2"/>
  <c r="S16" i="2"/>
  <c r="R16" i="2"/>
  <c r="Q16" i="2"/>
  <c r="P16" i="2"/>
  <c r="C16" i="2"/>
  <c r="S15" i="2"/>
  <c r="R15" i="2"/>
  <c r="Q15" i="2"/>
  <c r="P15" i="2"/>
  <c r="C15" i="2"/>
  <c r="S14" i="2"/>
  <c r="R14" i="2"/>
  <c r="Q14" i="2"/>
  <c r="P14" i="2"/>
  <c r="C14" i="2"/>
  <c r="S13" i="2"/>
  <c r="R13" i="2"/>
  <c r="Q13" i="2"/>
  <c r="P13" i="2"/>
  <c r="C13" i="2"/>
  <c r="S12" i="2"/>
  <c r="R12" i="2"/>
  <c r="Q12" i="2"/>
  <c r="P12" i="2"/>
  <c r="C12" i="2"/>
  <c r="S11" i="2"/>
  <c r="R11" i="2"/>
  <c r="Q11" i="2"/>
  <c r="P11" i="2"/>
  <c r="C11" i="2"/>
  <c r="R10" i="2"/>
  <c r="Q10" i="2"/>
  <c r="P10" i="2"/>
  <c r="S10" i="2" s="1"/>
  <c r="C10" i="2"/>
  <c r="S9" i="2"/>
  <c r="R9" i="2"/>
  <c r="Q9" i="2"/>
  <c r="P9" i="2"/>
  <c r="C9" i="2"/>
  <c r="R8" i="2"/>
  <c r="Q8" i="2"/>
  <c r="P8" i="2"/>
  <c r="C8" i="2"/>
  <c r="R7" i="2"/>
  <c r="Q7" i="2"/>
  <c r="S7" i="2" s="1"/>
  <c r="P7" i="2"/>
  <c r="C7" i="2"/>
  <c r="R6" i="2"/>
  <c r="Q6" i="2"/>
  <c r="P6" i="2"/>
  <c r="C6" i="2"/>
  <c r="S6" i="2" l="1"/>
  <c r="K9" i="3"/>
  <c r="S8" i="2"/>
  <c r="K8" i="3"/>
  <c r="J36" i="3"/>
  <c r="K10" i="3"/>
  <c r="K7" i="3"/>
</calcChain>
</file>

<file path=xl/sharedStrings.xml><?xml version="1.0" encoding="utf-8"?>
<sst xmlns="http://schemas.openxmlformats.org/spreadsheetml/2006/main" count="121" uniqueCount="87">
  <si>
    <t>수학학원 학생관리 시트 — 학생 명부</t>
  </si>
  <si>
    <t>이 시트에 이름을 입력하면 출결·성적 시트에 자동으로 연결됩니다</t>
  </si>
  <si>
    <t>번호</t>
  </si>
  <si>
    <t>이름</t>
  </si>
  <si>
    <t>학교</t>
  </si>
  <si>
    <t>학년</t>
  </si>
  <si>
    <t>반</t>
  </si>
  <si>
    <t>학생 연락처</t>
  </si>
  <si>
    <t>학부모 연락처</t>
  </si>
  <si>
    <t>등록일</t>
  </si>
  <si>
    <t>메모</t>
  </si>
  <si>
    <t>김민준</t>
  </si>
  <si>
    <t>가온고</t>
  </si>
  <si>
    <t>고1</t>
  </si>
  <si>
    <t>A반</t>
  </si>
  <si>
    <t>010-0000-0001</t>
  </si>
  <si>
    <t>010-0000-1001</t>
  </si>
  <si>
    <t>2026-03-02</t>
  </si>
  <si>
    <t>연산 실수 잦음</t>
  </si>
  <si>
    <t>이서윤</t>
  </si>
  <si>
    <t>010-0000-0002</t>
  </si>
  <si>
    <t>010-0000-1002</t>
  </si>
  <si>
    <t>박도현</t>
  </si>
  <si>
    <t>새별고</t>
  </si>
  <si>
    <t>010-0000-0003</t>
  </si>
  <si>
    <t>010-0000-1003</t>
  </si>
  <si>
    <t>2026-03-09</t>
  </si>
  <si>
    <t>서술형 보완 필요</t>
  </si>
  <si>
    <t>최하은</t>
  </si>
  <si>
    <t>B반</t>
  </si>
  <si>
    <t>010-0000-0004</t>
  </si>
  <si>
    <t>010-0000-1004</t>
  </si>
  <si>
    <t>정우진</t>
  </si>
  <si>
    <t>010-0000-0005</t>
  </si>
  <si>
    <t>010-0000-1005</t>
  </si>
  <si>
    <t>2026-03-16</t>
  </si>
  <si>
    <t>주 1회 클리닉</t>
  </si>
  <si>
    <t>[사용법] 노란색 칸(파란 글씨 = 예시)을 지우고 입력하세요. 연락처는 예시용 가상 번호입니다. 학생이 30명을 넘으면 행을 복사해 늘리고, 다른 시트의 행도 같은 수만큼 늘려 주세요.</t>
  </si>
  <si>
    <t>양식 제공: 브리즈온 — 학원 강사를 위한 학생관리 프로그램 (https://breezeon.co.kr) · 쓰던 엑셀 명단을 그대로 올려 학생을 한 번에 등록할 수 있습니다.</t>
  </si>
  <si>
    <t>월간 출결</t>
  </si>
  <si>
    <t>O(출석) · △(지각) · X(결석)만 입력 — 횟수와 출석률은 자동 계산</t>
  </si>
  <si>
    <t>3/3</t>
  </si>
  <si>
    <t>3/5</t>
  </si>
  <si>
    <t>3/10</t>
  </si>
  <si>
    <t>3/12</t>
  </si>
  <si>
    <t>5회</t>
  </si>
  <si>
    <t>6회</t>
  </si>
  <si>
    <t>7회</t>
  </si>
  <si>
    <t>8회</t>
  </si>
  <si>
    <t>9회</t>
  </si>
  <si>
    <t>10회</t>
  </si>
  <si>
    <t>11회</t>
  </si>
  <si>
    <t>12회</t>
  </si>
  <si>
    <t>출석</t>
  </si>
  <si>
    <t>지각</t>
  </si>
  <si>
    <t>결석</t>
  </si>
  <si>
    <t>출석률</t>
  </si>
  <si>
    <t>O</t>
  </si>
  <si>
    <t>△</t>
  </si>
  <si>
    <t>X</t>
  </si>
  <si>
    <t>[사용법] 맨 윗줄에 수업 날짜를 적고, 학생 행에 O · △ · X를 입력하세요. 이름은 '학생 명부' 시트에서 자동으로 가져옵니다. (지각은 출석으로 집계)</t>
  </si>
  <si>
    <t>양식 제공: 브리즈온 — 학원 강사를 위한 학생관리 프로그램 (https://breezeon.co.kr) · QR 체크인만 하면 출석부가 자동으로 채워집니다.</t>
  </si>
  <si>
    <t>수학 단원평가 성적</t>
  </si>
  <si>
    <t>단원별 점수만 입력 — 학생 평균·석차와 단원별 반 평균은 자동 계산</t>
  </si>
  <si>
    <t>1단원</t>
  </si>
  <si>
    <t>2단원</t>
  </si>
  <si>
    <t>3단원</t>
  </si>
  <si>
    <t>4단원</t>
  </si>
  <si>
    <t>5단원</t>
  </si>
  <si>
    <t>6단원</t>
  </si>
  <si>
    <t>평균</t>
  </si>
  <si>
    <t>석차</t>
  </si>
  <si>
    <t>단원별 반 평균</t>
  </si>
  <si>
    <t>[사용법] 단원 이름(1단원~6단원)은 쓰는 교재에 맞게 바꾸세요. 점수를 입력하면 학생별 평균·석차와 단원별 반 평균이 자동 계산되고, 70점 미만은 붉게 표시됩니다.</t>
  </si>
  <si>
    <t>양식 제공: 브리즈온 — 학원 강사를 위한 학생관리 프로그램 (https://breezeon.co.kr) · 채점만 하면 성적표·추이·단원(개념)별 취약 진단이 자동으로 만들어집니다.</t>
  </si>
  <si>
    <t>상담 · 특이사항 메모</t>
  </si>
  <si>
    <t>학생별로 한 줄씩 — 상담 전에 이 시트만 훑어봐도 흐름이 보입니다</t>
  </si>
  <si>
    <t>날짜</t>
  </si>
  <si>
    <t>학생</t>
  </si>
  <si>
    <t>구분</t>
  </si>
  <si>
    <t>내용</t>
  </si>
  <si>
    <t>후속 조치</t>
  </si>
  <si>
    <t>2026-03-12</t>
  </si>
  <si>
    <t>학습</t>
  </si>
  <si>
    <t>2단원 연산 실수 반복 — 풀이 과정 생략 습관</t>
  </si>
  <si>
    <t>오답 3문항 재풀이 과제 · 다음 주 확인</t>
  </si>
  <si>
    <t>1행은 예시입니다. 지우고 사용하세요. 구분은 학습 / 생활 / 학부모 상담 등으로 통일하면 찾기 쉽습니다.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</si>
</sst>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5259"/>
      </patternFill>
    </fill>
    <fill>
      <patternFill patternType="solid">
        <fgColor rgb="FFFFF9DB"/>
      </patternFill>
    </fill>
    <fill>
      <patternFill patternType="solid">
        <fgColor rgb="FFE7F0EC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1">
    <dxf>
      <font>
        <b/>
        <sz val="10"/>
        <color rgb="FFC0453A"/>
        <name val="맑은 고딕"/>
      </font>
      <fill>
        <patternFill patternType="solid">
          <fgColor rgb="FFFBE9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8"/>
  <sheetViews>
    <sheetView tabSelected="1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4" width="11" customWidth="1"/>
    <col min="5" max="6" width="8" customWidth="1"/>
    <col min="7" max="8" width="16" customWidth="1"/>
    <col min="9" max="9" width="13" customWidth="1"/>
    <col min="10" max="10" width="26" customWidth="1"/>
  </cols>
  <sheetData>
    <row r="2" spans="2:10" ht="30" customHeight="1" x14ac:dyDescent="0.45">
      <c r="B2" s="12" t="s">
        <v>0</v>
      </c>
      <c r="C2" s="10"/>
      <c r="D2" s="10"/>
      <c r="E2" s="10"/>
      <c r="F2" s="10"/>
      <c r="G2" s="10"/>
      <c r="H2" s="10"/>
      <c r="I2" s="10"/>
      <c r="J2" s="10"/>
    </row>
    <row r="3" spans="2:10" x14ac:dyDescent="0.45">
      <c r="B3" s="11" t="s">
        <v>1</v>
      </c>
      <c r="C3" s="10"/>
      <c r="D3" s="10"/>
      <c r="E3" s="10"/>
      <c r="F3" s="10"/>
      <c r="G3" s="10"/>
      <c r="H3" s="10"/>
      <c r="I3" s="10"/>
      <c r="J3" s="10"/>
    </row>
    <row r="5" spans="2:10" x14ac:dyDescent="0.4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45">
      <c r="B6" s="2">
        <v>1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4" t="s">
        <v>18</v>
      </c>
    </row>
    <row r="7" spans="2:10" x14ac:dyDescent="0.45">
      <c r="B7" s="2">
        <v>2</v>
      </c>
      <c r="C7" s="3" t="s">
        <v>19</v>
      </c>
      <c r="D7" s="3" t="s">
        <v>12</v>
      </c>
      <c r="E7" s="3" t="s">
        <v>13</v>
      </c>
      <c r="F7" s="3" t="s">
        <v>14</v>
      </c>
      <c r="G7" s="3" t="s">
        <v>20</v>
      </c>
      <c r="H7" s="3" t="s">
        <v>21</v>
      </c>
      <c r="I7" s="3" t="s">
        <v>17</v>
      </c>
      <c r="J7" s="4"/>
    </row>
    <row r="8" spans="2:10" x14ac:dyDescent="0.45">
      <c r="B8" s="2">
        <v>3</v>
      </c>
      <c r="C8" s="3" t="s">
        <v>22</v>
      </c>
      <c r="D8" s="3" t="s">
        <v>23</v>
      </c>
      <c r="E8" s="3" t="s">
        <v>13</v>
      </c>
      <c r="F8" s="3" t="s">
        <v>14</v>
      </c>
      <c r="G8" s="3" t="s">
        <v>24</v>
      </c>
      <c r="H8" s="3" t="s">
        <v>25</v>
      </c>
      <c r="I8" s="3" t="s">
        <v>26</v>
      </c>
      <c r="J8" s="4" t="s">
        <v>27</v>
      </c>
    </row>
    <row r="9" spans="2:10" x14ac:dyDescent="0.45">
      <c r="B9" s="2">
        <v>4</v>
      </c>
      <c r="C9" s="3" t="s">
        <v>28</v>
      </c>
      <c r="D9" s="3" t="s">
        <v>23</v>
      </c>
      <c r="E9" s="3" t="s">
        <v>13</v>
      </c>
      <c r="F9" s="3" t="s">
        <v>29</v>
      </c>
      <c r="G9" s="3" t="s">
        <v>30</v>
      </c>
      <c r="H9" s="3" t="s">
        <v>31</v>
      </c>
      <c r="I9" s="3" t="s">
        <v>26</v>
      </c>
      <c r="J9" s="4"/>
    </row>
    <row r="10" spans="2:10" x14ac:dyDescent="0.45">
      <c r="B10" s="2">
        <v>5</v>
      </c>
      <c r="C10" s="3" t="s">
        <v>32</v>
      </c>
      <c r="D10" s="3" t="s">
        <v>12</v>
      </c>
      <c r="E10" s="3" t="s">
        <v>13</v>
      </c>
      <c r="F10" s="3" t="s">
        <v>29</v>
      </c>
      <c r="G10" s="3" t="s">
        <v>33</v>
      </c>
      <c r="H10" s="3" t="s">
        <v>34</v>
      </c>
      <c r="I10" s="3" t="s">
        <v>35</v>
      </c>
      <c r="J10" s="4" t="s">
        <v>36</v>
      </c>
    </row>
    <row r="11" spans="2:10" x14ac:dyDescent="0.45">
      <c r="B11" s="2">
        <v>6</v>
      </c>
      <c r="C11" s="3"/>
      <c r="D11" s="3"/>
      <c r="E11" s="3"/>
      <c r="F11" s="3"/>
      <c r="G11" s="3"/>
      <c r="H11" s="3"/>
      <c r="I11" s="3"/>
      <c r="J11" s="4"/>
    </row>
    <row r="12" spans="2:10" x14ac:dyDescent="0.45">
      <c r="B12" s="2">
        <v>7</v>
      </c>
      <c r="C12" s="3"/>
      <c r="D12" s="3"/>
      <c r="E12" s="3"/>
      <c r="F12" s="3"/>
      <c r="G12" s="3"/>
      <c r="H12" s="3"/>
      <c r="I12" s="3"/>
      <c r="J12" s="4"/>
    </row>
    <row r="13" spans="2:10" x14ac:dyDescent="0.45">
      <c r="B13" s="2">
        <v>8</v>
      </c>
      <c r="C13" s="3"/>
      <c r="D13" s="3"/>
      <c r="E13" s="3"/>
      <c r="F13" s="3"/>
      <c r="G13" s="3"/>
      <c r="H13" s="3"/>
      <c r="I13" s="3"/>
      <c r="J13" s="4"/>
    </row>
    <row r="14" spans="2:10" x14ac:dyDescent="0.45">
      <c r="B14" s="2">
        <v>9</v>
      </c>
      <c r="C14" s="3"/>
      <c r="D14" s="3"/>
      <c r="E14" s="3"/>
      <c r="F14" s="3"/>
      <c r="G14" s="3"/>
      <c r="H14" s="3"/>
      <c r="I14" s="3"/>
      <c r="J14" s="4"/>
    </row>
    <row r="15" spans="2:10" x14ac:dyDescent="0.45">
      <c r="B15" s="2">
        <v>10</v>
      </c>
      <c r="C15" s="3"/>
      <c r="D15" s="3"/>
      <c r="E15" s="3"/>
      <c r="F15" s="3"/>
      <c r="G15" s="3"/>
      <c r="H15" s="3"/>
      <c r="I15" s="3"/>
      <c r="J15" s="4"/>
    </row>
    <row r="16" spans="2:10" x14ac:dyDescent="0.45">
      <c r="B16" s="2">
        <v>11</v>
      </c>
      <c r="C16" s="3"/>
      <c r="D16" s="3"/>
      <c r="E16" s="3"/>
      <c r="F16" s="3"/>
      <c r="G16" s="3"/>
      <c r="H16" s="3"/>
      <c r="I16" s="3"/>
      <c r="J16" s="4"/>
    </row>
    <row r="17" spans="2:10" x14ac:dyDescent="0.45">
      <c r="B17" s="2">
        <v>12</v>
      </c>
      <c r="C17" s="3"/>
      <c r="D17" s="3"/>
      <c r="E17" s="3"/>
      <c r="F17" s="3"/>
      <c r="G17" s="3"/>
      <c r="H17" s="3"/>
      <c r="I17" s="3"/>
      <c r="J17" s="4"/>
    </row>
    <row r="18" spans="2:10" x14ac:dyDescent="0.45">
      <c r="B18" s="2">
        <v>13</v>
      </c>
      <c r="C18" s="3"/>
      <c r="D18" s="3"/>
      <c r="E18" s="3"/>
      <c r="F18" s="3"/>
      <c r="G18" s="3"/>
      <c r="H18" s="3"/>
      <c r="I18" s="3"/>
      <c r="J18" s="4"/>
    </row>
    <row r="19" spans="2:10" x14ac:dyDescent="0.45">
      <c r="B19" s="2">
        <v>14</v>
      </c>
      <c r="C19" s="3"/>
      <c r="D19" s="3"/>
      <c r="E19" s="3"/>
      <c r="F19" s="3"/>
      <c r="G19" s="3"/>
      <c r="H19" s="3"/>
      <c r="I19" s="3"/>
      <c r="J19" s="4"/>
    </row>
    <row r="20" spans="2:10" x14ac:dyDescent="0.45">
      <c r="B20" s="2">
        <v>15</v>
      </c>
      <c r="C20" s="3"/>
      <c r="D20" s="3"/>
      <c r="E20" s="3"/>
      <c r="F20" s="3"/>
      <c r="G20" s="3"/>
      <c r="H20" s="3"/>
      <c r="I20" s="3"/>
      <c r="J20" s="4"/>
    </row>
    <row r="21" spans="2:10" x14ac:dyDescent="0.45">
      <c r="B21" s="2">
        <v>16</v>
      </c>
      <c r="C21" s="3"/>
      <c r="D21" s="3"/>
      <c r="E21" s="3"/>
      <c r="F21" s="3"/>
      <c r="G21" s="3"/>
      <c r="H21" s="3"/>
      <c r="I21" s="3"/>
      <c r="J21" s="4"/>
    </row>
    <row r="22" spans="2:10" x14ac:dyDescent="0.45">
      <c r="B22" s="2">
        <v>17</v>
      </c>
      <c r="C22" s="3"/>
      <c r="D22" s="3"/>
      <c r="E22" s="3"/>
      <c r="F22" s="3"/>
      <c r="G22" s="3"/>
      <c r="H22" s="3"/>
      <c r="I22" s="3"/>
      <c r="J22" s="4"/>
    </row>
    <row r="23" spans="2:10" x14ac:dyDescent="0.45">
      <c r="B23" s="2">
        <v>18</v>
      </c>
      <c r="C23" s="3"/>
      <c r="D23" s="3"/>
      <c r="E23" s="3"/>
      <c r="F23" s="3"/>
      <c r="G23" s="3"/>
      <c r="H23" s="3"/>
      <c r="I23" s="3"/>
      <c r="J23" s="4"/>
    </row>
    <row r="24" spans="2:10" x14ac:dyDescent="0.45">
      <c r="B24" s="2">
        <v>19</v>
      </c>
      <c r="C24" s="3"/>
      <c r="D24" s="3"/>
      <c r="E24" s="3"/>
      <c r="F24" s="3"/>
      <c r="G24" s="3"/>
      <c r="H24" s="3"/>
      <c r="I24" s="3"/>
      <c r="J24" s="4"/>
    </row>
    <row r="25" spans="2:10" x14ac:dyDescent="0.45">
      <c r="B25" s="2">
        <v>20</v>
      </c>
      <c r="C25" s="3"/>
      <c r="D25" s="3"/>
      <c r="E25" s="3"/>
      <c r="F25" s="3"/>
      <c r="G25" s="3"/>
      <c r="H25" s="3"/>
      <c r="I25" s="3"/>
      <c r="J25" s="4"/>
    </row>
    <row r="26" spans="2:10" x14ac:dyDescent="0.45">
      <c r="B26" s="2">
        <v>21</v>
      </c>
      <c r="C26" s="3"/>
      <c r="D26" s="3"/>
      <c r="E26" s="3"/>
      <c r="F26" s="3"/>
      <c r="G26" s="3"/>
      <c r="H26" s="3"/>
      <c r="I26" s="3"/>
      <c r="J26" s="4"/>
    </row>
    <row r="27" spans="2:10" x14ac:dyDescent="0.45">
      <c r="B27" s="2">
        <v>22</v>
      </c>
      <c r="C27" s="3"/>
      <c r="D27" s="3"/>
      <c r="E27" s="3"/>
      <c r="F27" s="3"/>
      <c r="G27" s="3"/>
      <c r="H27" s="3"/>
      <c r="I27" s="3"/>
      <c r="J27" s="4"/>
    </row>
    <row r="28" spans="2:10" x14ac:dyDescent="0.45">
      <c r="B28" s="2">
        <v>23</v>
      </c>
      <c r="C28" s="3"/>
      <c r="D28" s="3"/>
      <c r="E28" s="3"/>
      <c r="F28" s="3"/>
      <c r="G28" s="3"/>
      <c r="H28" s="3"/>
      <c r="I28" s="3"/>
      <c r="J28" s="4"/>
    </row>
    <row r="29" spans="2:10" x14ac:dyDescent="0.45">
      <c r="B29" s="2">
        <v>24</v>
      </c>
      <c r="C29" s="3"/>
      <c r="D29" s="3"/>
      <c r="E29" s="3"/>
      <c r="F29" s="3"/>
      <c r="G29" s="3"/>
      <c r="H29" s="3"/>
      <c r="I29" s="3"/>
      <c r="J29" s="4"/>
    </row>
    <row r="30" spans="2:10" x14ac:dyDescent="0.45">
      <c r="B30" s="2">
        <v>25</v>
      </c>
      <c r="C30" s="3"/>
      <c r="D30" s="3"/>
      <c r="E30" s="3"/>
      <c r="F30" s="3"/>
      <c r="G30" s="3"/>
      <c r="H30" s="3"/>
      <c r="I30" s="3"/>
      <c r="J30" s="4"/>
    </row>
    <row r="31" spans="2:10" x14ac:dyDescent="0.45">
      <c r="B31" s="2">
        <v>26</v>
      </c>
      <c r="C31" s="3"/>
      <c r="D31" s="3"/>
      <c r="E31" s="3"/>
      <c r="F31" s="3"/>
      <c r="G31" s="3"/>
      <c r="H31" s="3"/>
      <c r="I31" s="3"/>
      <c r="J31" s="4"/>
    </row>
    <row r="32" spans="2:10" x14ac:dyDescent="0.45">
      <c r="B32" s="2">
        <v>27</v>
      </c>
      <c r="C32" s="3"/>
      <c r="D32" s="3"/>
      <c r="E32" s="3"/>
      <c r="F32" s="3"/>
      <c r="G32" s="3"/>
      <c r="H32" s="3"/>
      <c r="I32" s="3"/>
      <c r="J32" s="4"/>
    </row>
    <row r="33" spans="2:10" x14ac:dyDescent="0.45">
      <c r="B33" s="2">
        <v>28</v>
      </c>
      <c r="C33" s="3"/>
      <c r="D33" s="3"/>
      <c r="E33" s="3"/>
      <c r="F33" s="3"/>
      <c r="G33" s="3"/>
      <c r="H33" s="3"/>
      <c r="I33" s="3"/>
      <c r="J33" s="4"/>
    </row>
    <row r="34" spans="2:10" x14ac:dyDescent="0.45">
      <c r="B34" s="2">
        <v>29</v>
      </c>
      <c r="C34" s="3"/>
      <c r="D34" s="3"/>
      <c r="E34" s="3"/>
      <c r="F34" s="3"/>
      <c r="G34" s="3"/>
      <c r="H34" s="3"/>
      <c r="I34" s="3"/>
      <c r="J34" s="4"/>
    </row>
    <row r="35" spans="2:10" x14ac:dyDescent="0.45">
      <c r="B35" s="2">
        <v>30</v>
      </c>
      <c r="C35" s="3"/>
      <c r="D35" s="3"/>
      <c r="E35" s="3"/>
      <c r="F35" s="3"/>
      <c r="G35" s="3"/>
      <c r="H35" s="3"/>
      <c r="I35" s="3"/>
      <c r="J35" s="4"/>
    </row>
    <row r="37" spans="2:10" ht="28" customHeight="1" x14ac:dyDescent="0.45">
      <c r="B37" s="9" t="s">
        <v>37</v>
      </c>
      <c r="C37" s="10"/>
      <c r="D37" s="10"/>
      <c r="E37" s="10"/>
      <c r="F37" s="10"/>
      <c r="G37" s="10"/>
      <c r="H37" s="10"/>
      <c r="I37" s="10"/>
      <c r="J37" s="10"/>
    </row>
    <row r="38" spans="2:10" ht="28" customHeight="1" x14ac:dyDescent="0.45">
      <c r="B38" s="9" t="s">
        <v>38</v>
      </c>
      <c r="C38" s="10"/>
      <c r="D38" s="10"/>
      <c r="E38" s="10"/>
      <c r="F38" s="10"/>
      <c r="G38" s="10"/>
      <c r="H38" s="10"/>
      <c r="I38" s="10"/>
      <c r="J38" s="10"/>
    </row>
  </sheetData>
  <mergeCells count="4">
    <mergeCell ref="B37:J37"/>
    <mergeCell ref="B3:J3"/>
    <mergeCell ref="B38:J38"/>
    <mergeCell ref="B2:J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38"/>
  <sheetViews>
    <sheetView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3" width="11" customWidth="1"/>
    <col min="4" max="15" width="6" customWidth="1"/>
    <col min="16" max="19" width="8" customWidth="1"/>
  </cols>
  <sheetData>
    <row r="2" spans="2:19" ht="30" customHeight="1" x14ac:dyDescent="0.45">
      <c r="B2" s="12" t="s">
        <v>39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2:19" x14ac:dyDescent="0.45">
      <c r="B3" s="11" t="s">
        <v>40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5" spans="2:19" x14ac:dyDescent="0.45">
      <c r="B5" s="1" t="s">
        <v>2</v>
      </c>
      <c r="C5" s="1" t="s">
        <v>3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1" t="s">
        <v>54</v>
      </c>
      <c r="R5" s="1" t="s">
        <v>55</v>
      </c>
      <c r="S5" s="1" t="s">
        <v>56</v>
      </c>
    </row>
    <row r="6" spans="2:19" x14ac:dyDescent="0.45">
      <c r="B6" s="2">
        <v>1</v>
      </c>
      <c r="C6" s="2" t="str">
        <f>IF('학생 명부'!C6="","",'학생 명부'!C6)</f>
        <v>김민준</v>
      </c>
      <c r="D6" s="3" t="s">
        <v>57</v>
      </c>
      <c r="E6" s="3" t="s">
        <v>57</v>
      </c>
      <c r="F6" s="3" t="s">
        <v>57</v>
      </c>
      <c r="G6" s="3" t="s">
        <v>57</v>
      </c>
      <c r="H6" s="3"/>
      <c r="I6" s="3"/>
      <c r="J6" s="3"/>
      <c r="K6" s="3"/>
      <c r="L6" s="3"/>
      <c r="M6" s="3"/>
      <c r="N6" s="3"/>
      <c r="O6" s="3"/>
      <c r="P6" s="2">
        <f t="shared" ref="P6:P35" si="0">IF(COUNTA(D6:O6)=0,"",COUNTIF(D6:O6,"O"))</f>
        <v>4</v>
      </c>
      <c r="Q6" s="2">
        <f t="shared" ref="Q6:Q35" si="1">IF(COUNTA(D6:O6)=0,"",COUNTIF(D6:O6,"△"))</f>
        <v>0</v>
      </c>
      <c r="R6" s="2">
        <f t="shared" ref="R6:R35" si="2">IF(COUNTA(D6:O6)=0,"",COUNTIF(D6:O6,"X"))</f>
        <v>0</v>
      </c>
      <c r="S6" s="5">
        <f t="shared" ref="S6:S35" si="3">IF(COUNTA(D6:O6)=0,"",(P6+Q6)/COUNTA(D6:O6))</f>
        <v>1</v>
      </c>
    </row>
    <row r="7" spans="2:19" x14ac:dyDescent="0.45">
      <c r="B7" s="2">
        <v>2</v>
      </c>
      <c r="C7" s="2" t="str">
        <f>IF('학생 명부'!C7="","",'학생 명부'!C7)</f>
        <v>이서윤</v>
      </c>
      <c r="D7" s="3" t="s">
        <v>57</v>
      </c>
      <c r="E7" s="3" t="s">
        <v>58</v>
      </c>
      <c r="F7" s="3" t="s">
        <v>57</v>
      </c>
      <c r="G7" s="3" t="s">
        <v>57</v>
      </c>
      <c r="H7" s="3"/>
      <c r="I7" s="3"/>
      <c r="J7" s="3"/>
      <c r="K7" s="3"/>
      <c r="L7" s="3"/>
      <c r="M7" s="3"/>
      <c r="N7" s="3"/>
      <c r="O7" s="3"/>
      <c r="P7" s="2">
        <f t="shared" si="0"/>
        <v>3</v>
      </c>
      <c r="Q7" s="2">
        <f t="shared" si="1"/>
        <v>1</v>
      </c>
      <c r="R7" s="2">
        <f t="shared" si="2"/>
        <v>0</v>
      </c>
      <c r="S7" s="5">
        <f t="shared" si="3"/>
        <v>1</v>
      </c>
    </row>
    <row r="8" spans="2:19" x14ac:dyDescent="0.45">
      <c r="B8" s="2">
        <v>3</v>
      </c>
      <c r="C8" s="2" t="str">
        <f>IF('학생 명부'!C8="","",'학생 명부'!C8)</f>
        <v>박도현</v>
      </c>
      <c r="D8" s="3" t="s">
        <v>57</v>
      </c>
      <c r="E8" s="3" t="s">
        <v>57</v>
      </c>
      <c r="F8" s="3" t="s">
        <v>59</v>
      </c>
      <c r="G8" s="3" t="s">
        <v>57</v>
      </c>
      <c r="H8" s="3"/>
      <c r="I8" s="3"/>
      <c r="J8" s="3"/>
      <c r="K8" s="3"/>
      <c r="L8" s="3"/>
      <c r="M8" s="3"/>
      <c r="N8" s="3"/>
      <c r="O8" s="3"/>
      <c r="P8" s="2">
        <f t="shared" si="0"/>
        <v>3</v>
      </c>
      <c r="Q8" s="2">
        <f t="shared" si="1"/>
        <v>0</v>
      </c>
      <c r="R8" s="2">
        <f t="shared" si="2"/>
        <v>1</v>
      </c>
      <c r="S8" s="5">
        <f t="shared" si="3"/>
        <v>0.75</v>
      </c>
    </row>
    <row r="9" spans="2:19" x14ac:dyDescent="0.45">
      <c r="B9" s="2">
        <v>4</v>
      </c>
      <c r="C9" s="2" t="str">
        <f>IF('학생 명부'!C9="","",'학생 명부'!C9)</f>
        <v>최하은</v>
      </c>
      <c r="D9" s="3" t="s">
        <v>57</v>
      </c>
      <c r="E9" s="3" t="s">
        <v>57</v>
      </c>
      <c r="F9" s="3" t="s">
        <v>57</v>
      </c>
      <c r="G9" s="3" t="s">
        <v>57</v>
      </c>
      <c r="H9" s="3"/>
      <c r="I9" s="3"/>
      <c r="J9" s="3"/>
      <c r="K9" s="3"/>
      <c r="L9" s="3"/>
      <c r="M9" s="3"/>
      <c r="N9" s="3"/>
      <c r="O9" s="3"/>
      <c r="P9" s="2">
        <f t="shared" si="0"/>
        <v>4</v>
      </c>
      <c r="Q9" s="2">
        <f t="shared" si="1"/>
        <v>0</v>
      </c>
      <c r="R9" s="2">
        <f t="shared" si="2"/>
        <v>0</v>
      </c>
      <c r="S9" s="5">
        <f t="shared" si="3"/>
        <v>1</v>
      </c>
    </row>
    <row r="10" spans="2:19" x14ac:dyDescent="0.45">
      <c r="B10" s="2">
        <v>5</v>
      </c>
      <c r="C10" s="2" t="str">
        <f>IF('학생 명부'!C10="","",'학생 명부'!C10)</f>
        <v>정우진</v>
      </c>
      <c r="D10" s="3" t="s">
        <v>59</v>
      </c>
      <c r="E10" s="3" t="s">
        <v>57</v>
      </c>
      <c r="F10" s="3" t="s">
        <v>58</v>
      </c>
      <c r="G10" s="3" t="s">
        <v>57</v>
      </c>
      <c r="H10" s="3"/>
      <c r="I10" s="3"/>
      <c r="J10" s="3"/>
      <c r="K10" s="3"/>
      <c r="L10" s="3"/>
      <c r="M10" s="3"/>
      <c r="N10" s="3"/>
      <c r="O10" s="3"/>
      <c r="P10" s="2">
        <f t="shared" si="0"/>
        <v>2</v>
      </c>
      <c r="Q10" s="2">
        <f t="shared" si="1"/>
        <v>1</v>
      </c>
      <c r="R10" s="2">
        <f t="shared" si="2"/>
        <v>1</v>
      </c>
      <c r="S10" s="5">
        <f t="shared" si="3"/>
        <v>0.75</v>
      </c>
    </row>
    <row r="11" spans="2:19" x14ac:dyDescent="0.45">
      <c r="B11" s="2">
        <v>6</v>
      </c>
      <c r="C11" s="2" t="str">
        <f>IF('학생 명부'!C11="","",'학생 명부'!C11)</f>
        <v/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" t="str">
        <f t="shared" si="0"/>
        <v/>
      </c>
      <c r="Q11" s="2" t="str">
        <f t="shared" si="1"/>
        <v/>
      </c>
      <c r="R11" s="2" t="str">
        <f t="shared" si="2"/>
        <v/>
      </c>
      <c r="S11" s="5" t="str">
        <f t="shared" si="3"/>
        <v/>
      </c>
    </row>
    <row r="12" spans="2:19" x14ac:dyDescent="0.45">
      <c r="B12" s="2">
        <v>7</v>
      </c>
      <c r="C12" s="2" t="str">
        <f>IF('학생 명부'!C12="","",'학생 명부'!C12)</f>
        <v/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" t="str">
        <f t="shared" si="0"/>
        <v/>
      </c>
      <c r="Q12" s="2" t="str">
        <f t="shared" si="1"/>
        <v/>
      </c>
      <c r="R12" s="2" t="str">
        <f t="shared" si="2"/>
        <v/>
      </c>
      <c r="S12" s="5" t="str">
        <f t="shared" si="3"/>
        <v/>
      </c>
    </row>
    <row r="13" spans="2:19" x14ac:dyDescent="0.45">
      <c r="B13" s="2">
        <v>8</v>
      </c>
      <c r="C13" s="2" t="str">
        <f>IF('학생 명부'!C13="","",'학생 명부'!C13)</f>
        <v/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2" t="str">
        <f t="shared" si="0"/>
        <v/>
      </c>
      <c r="Q13" s="2" t="str">
        <f t="shared" si="1"/>
        <v/>
      </c>
      <c r="R13" s="2" t="str">
        <f t="shared" si="2"/>
        <v/>
      </c>
      <c r="S13" s="5" t="str">
        <f t="shared" si="3"/>
        <v/>
      </c>
    </row>
    <row r="14" spans="2:19" x14ac:dyDescent="0.45">
      <c r="B14" s="2">
        <v>9</v>
      </c>
      <c r="C14" s="2" t="str">
        <f>IF('학생 명부'!C14="","",'학생 명부'!C14)</f>
        <v/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2" t="str">
        <f t="shared" si="0"/>
        <v/>
      </c>
      <c r="Q14" s="2" t="str">
        <f t="shared" si="1"/>
        <v/>
      </c>
      <c r="R14" s="2" t="str">
        <f t="shared" si="2"/>
        <v/>
      </c>
      <c r="S14" s="5" t="str">
        <f t="shared" si="3"/>
        <v/>
      </c>
    </row>
    <row r="15" spans="2:19" x14ac:dyDescent="0.45">
      <c r="B15" s="2">
        <v>10</v>
      </c>
      <c r="C15" s="2" t="str">
        <f>IF('학생 명부'!C15="","",'학생 명부'!C15)</f>
        <v/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" t="str">
        <f t="shared" si="0"/>
        <v/>
      </c>
      <c r="Q15" s="2" t="str">
        <f t="shared" si="1"/>
        <v/>
      </c>
      <c r="R15" s="2" t="str">
        <f t="shared" si="2"/>
        <v/>
      </c>
      <c r="S15" s="5" t="str">
        <f t="shared" si="3"/>
        <v/>
      </c>
    </row>
    <row r="16" spans="2:19" x14ac:dyDescent="0.45">
      <c r="B16" s="2">
        <v>11</v>
      </c>
      <c r="C16" s="2" t="str">
        <f>IF('학생 명부'!C16="","",'학생 명부'!C16)</f>
        <v/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2" t="str">
        <f t="shared" si="0"/>
        <v/>
      </c>
      <c r="Q16" s="2" t="str">
        <f t="shared" si="1"/>
        <v/>
      </c>
      <c r="R16" s="2" t="str">
        <f t="shared" si="2"/>
        <v/>
      </c>
      <c r="S16" s="5" t="str">
        <f t="shared" si="3"/>
        <v/>
      </c>
    </row>
    <row r="17" spans="2:19" x14ac:dyDescent="0.45">
      <c r="B17" s="2">
        <v>12</v>
      </c>
      <c r="C17" s="2" t="str">
        <f>IF('학생 명부'!C17="","",'학생 명부'!C17)</f>
        <v/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" t="str">
        <f t="shared" si="0"/>
        <v/>
      </c>
      <c r="Q17" s="2" t="str">
        <f t="shared" si="1"/>
        <v/>
      </c>
      <c r="R17" s="2" t="str">
        <f t="shared" si="2"/>
        <v/>
      </c>
      <c r="S17" s="5" t="str">
        <f t="shared" si="3"/>
        <v/>
      </c>
    </row>
    <row r="18" spans="2:19" x14ac:dyDescent="0.45">
      <c r="B18" s="2">
        <v>13</v>
      </c>
      <c r="C18" s="2" t="str">
        <f>IF('학생 명부'!C18="","",'학생 명부'!C18)</f>
        <v/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" t="str">
        <f t="shared" si="0"/>
        <v/>
      </c>
      <c r="Q18" s="2" t="str">
        <f t="shared" si="1"/>
        <v/>
      </c>
      <c r="R18" s="2" t="str">
        <f t="shared" si="2"/>
        <v/>
      </c>
      <c r="S18" s="5" t="str">
        <f t="shared" si="3"/>
        <v/>
      </c>
    </row>
    <row r="19" spans="2:19" x14ac:dyDescent="0.45">
      <c r="B19" s="2">
        <v>14</v>
      </c>
      <c r="C19" s="2" t="str">
        <f>IF('학생 명부'!C19="","",'학생 명부'!C19)</f>
        <v/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" t="str">
        <f t="shared" si="0"/>
        <v/>
      </c>
      <c r="Q19" s="2" t="str">
        <f t="shared" si="1"/>
        <v/>
      </c>
      <c r="R19" s="2" t="str">
        <f t="shared" si="2"/>
        <v/>
      </c>
      <c r="S19" s="5" t="str">
        <f t="shared" si="3"/>
        <v/>
      </c>
    </row>
    <row r="20" spans="2:19" x14ac:dyDescent="0.45">
      <c r="B20" s="2">
        <v>15</v>
      </c>
      <c r="C20" s="2" t="str">
        <f>IF('학생 명부'!C20="","",'학생 명부'!C20)</f>
        <v/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" t="str">
        <f t="shared" si="0"/>
        <v/>
      </c>
      <c r="Q20" s="2" t="str">
        <f t="shared" si="1"/>
        <v/>
      </c>
      <c r="R20" s="2" t="str">
        <f t="shared" si="2"/>
        <v/>
      </c>
      <c r="S20" s="5" t="str">
        <f t="shared" si="3"/>
        <v/>
      </c>
    </row>
    <row r="21" spans="2:19" x14ac:dyDescent="0.45">
      <c r="B21" s="2">
        <v>16</v>
      </c>
      <c r="C21" s="2" t="str">
        <f>IF('학생 명부'!C21="","",'학생 명부'!C21)</f>
        <v/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" t="str">
        <f t="shared" si="0"/>
        <v/>
      </c>
      <c r="Q21" s="2" t="str">
        <f t="shared" si="1"/>
        <v/>
      </c>
      <c r="R21" s="2" t="str">
        <f t="shared" si="2"/>
        <v/>
      </c>
      <c r="S21" s="5" t="str">
        <f t="shared" si="3"/>
        <v/>
      </c>
    </row>
    <row r="22" spans="2:19" x14ac:dyDescent="0.45">
      <c r="B22" s="2">
        <v>17</v>
      </c>
      <c r="C22" s="2" t="str">
        <f>IF('학생 명부'!C22="","",'학생 명부'!C22)</f>
        <v/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" t="str">
        <f t="shared" si="0"/>
        <v/>
      </c>
      <c r="Q22" s="2" t="str">
        <f t="shared" si="1"/>
        <v/>
      </c>
      <c r="R22" s="2" t="str">
        <f t="shared" si="2"/>
        <v/>
      </c>
      <c r="S22" s="5" t="str">
        <f t="shared" si="3"/>
        <v/>
      </c>
    </row>
    <row r="23" spans="2:19" x14ac:dyDescent="0.45">
      <c r="B23" s="2">
        <v>18</v>
      </c>
      <c r="C23" s="2" t="str">
        <f>IF('학생 명부'!C23="","",'학생 명부'!C23)</f>
        <v/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 t="str">
        <f t="shared" si="0"/>
        <v/>
      </c>
      <c r="Q23" s="2" t="str">
        <f t="shared" si="1"/>
        <v/>
      </c>
      <c r="R23" s="2" t="str">
        <f t="shared" si="2"/>
        <v/>
      </c>
      <c r="S23" s="5" t="str">
        <f t="shared" si="3"/>
        <v/>
      </c>
    </row>
    <row r="24" spans="2:19" x14ac:dyDescent="0.45">
      <c r="B24" s="2">
        <v>19</v>
      </c>
      <c r="C24" s="2" t="str">
        <f>IF('학생 명부'!C24="","",'학생 명부'!C24)</f>
        <v/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 t="str">
        <f t="shared" si="0"/>
        <v/>
      </c>
      <c r="Q24" s="2" t="str">
        <f t="shared" si="1"/>
        <v/>
      </c>
      <c r="R24" s="2" t="str">
        <f t="shared" si="2"/>
        <v/>
      </c>
      <c r="S24" s="5" t="str">
        <f t="shared" si="3"/>
        <v/>
      </c>
    </row>
    <row r="25" spans="2:19" x14ac:dyDescent="0.45">
      <c r="B25" s="2">
        <v>20</v>
      </c>
      <c r="C25" s="2" t="str">
        <f>IF('학생 명부'!C25="","",'학생 명부'!C25)</f>
        <v/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2" t="str">
        <f t="shared" si="0"/>
        <v/>
      </c>
      <c r="Q25" s="2" t="str">
        <f t="shared" si="1"/>
        <v/>
      </c>
      <c r="R25" s="2" t="str">
        <f t="shared" si="2"/>
        <v/>
      </c>
      <c r="S25" s="5" t="str">
        <f t="shared" si="3"/>
        <v/>
      </c>
    </row>
    <row r="26" spans="2:19" x14ac:dyDescent="0.45">
      <c r="B26" s="2">
        <v>21</v>
      </c>
      <c r="C26" s="2" t="str">
        <f>IF('학생 명부'!C26="","",'학생 명부'!C26)</f>
        <v/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2" t="str">
        <f t="shared" si="0"/>
        <v/>
      </c>
      <c r="Q26" s="2" t="str">
        <f t="shared" si="1"/>
        <v/>
      </c>
      <c r="R26" s="2" t="str">
        <f t="shared" si="2"/>
        <v/>
      </c>
      <c r="S26" s="5" t="str">
        <f t="shared" si="3"/>
        <v/>
      </c>
    </row>
    <row r="27" spans="2:19" x14ac:dyDescent="0.45">
      <c r="B27" s="2">
        <v>22</v>
      </c>
      <c r="C27" s="2" t="str">
        <f>IF('학생 명부'!C27="","",'학생 명부'!C27)</f>
        <v/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" t="str">
        <f t="shared" si="0"/>
        <v/>
      </c>
      <c r="Q27" s="2" t="str">
        <f t="shared" si="1"/>
        <v/>
      </c>
      <c r="R27" s="2" t="str">
        <f t="shared" si="2"/>
        <v/>
      </c>
      <c r="S27" s="5" t="str">
        <f t="shared" si="3"/>
        <v/>
      </c>
    </row>
    <row r="28" spans="2:19" x14ac:dyDescent="0.45">
      <c r="B28" s="2">
        <v>23</v>
      </c>
      <c r="C28" s="2" t="str">
        <f>IF('학생 명부'!C28="","",'학생 명부'!C28)</f>
        <v/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" t="str">
        <f t="shared" si="0"/>
        <v/>
      </c>
      <c r="Q28" s="2" t="str">
        <f t="shared" si="1"/>
        <v/>
      </c>
      <c r="R28" s="2" t="str">
        <f t="shared" si="2"/>
        <v/>
      </c>
      <c r="S28" s="5" t="str">
        <f t="shared" si="3"/>
        <v/>
      </c>
    </row>
    <row r="29" spans="2:19" x14ac:dyDescent="0.45">
      <c r="B29" s="2">
        <v>24</v>
      </c>
      <c r="C29" s="2" t="str">
        <f>IF('학생 명부'!C29="","",'학생 명부'!C29)</f>
        <v/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" t="str">
        <f t="shared" si="0"/>
        <v/>
      </c>
      <c r="Q29" s="2" t="str">
        <f t="shared" si="1"/>
        <v/>
      </c>
      <c r="R29" s="2" t="str">
        <f t="shared" si="2"/>
        <v/>
      </c>
      <c r="S29" s="5" t="str">
        <f t="shared" si="3"/>
        <v/>
      </c>
    </row>
    <row r="30" spans="2:19" x14ac:dyDescent="0.45">
      <c r="B30" s="2">
        <v>25</v>
      </c>
      <c r="C30" s="2" t="str">
        <f>IF('학생 명부'!C30="","",'학생 명부'!C30)</f>
        <v/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" t="str">
        <f t="shared" si="0"/>
        <v/>
      </c>
      <c r="Q30" s="2" t="str">
        <f t="shared" si="1"/>
        <v/>
      </c>
      <c r="R30" s="2" t="str">
        <f t="shared" si="2"/>
        <v/>
      </c>
      <c r="S30" s="5" t="str">
        <f t="shared" si="3"/>
        <v/>
      </c>
    </row>
    <row r="31" spans="2:19" x14ac:dyDescent="0.45">
      <c r="B31" s="2">
        <v>26</v>
      </c>
      <c r="C31" s="2" t="str">
        <f>IF('학생 명부'!C31="","",'학생 명부'!C31)</f>
        <v/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" t="str">
        <f t="shared" si="0"/>
        <v/>
      </c>
      <c r="Q31" s="2" t="str">
        <f t="shared" si="1"/>
        <v/>
      </c>
      <c r="R31" s="2" t="str">
        <f t="shared" si="2"/>
        <v/>
      </c>
      <c r="S31" s="5" t="str">
        <f t="shared" si="3"/>
        <v/>
      </c>
    </row>
    <row r="32" spans="2:19" x14ac:dyDescent="0.45">
      <c r="B32" s="2">
        <v>27</v>
      </c>
      <c r="C32" s="2" t="str">
        <f>IF('학생 명부'!C32="","",'학생 명부'!C32)</f>
        <v/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2" t="str">
        <f t="shared" si="0"/>
        <v/>
      </c>
      <c r="Q32" s="2" t="str">
        <f t="shared" si="1"/>
        <v/>
      </c>
      <c r="R32" s="2" t="str">
        <f t="shared" si="2"/>
        <v/>
      </c>
      <c r="S32" s="5" t="str">
        <f t="shared" si="3"/>
        <v/>
      </c>
    </row>
    <row r="33" spans="2:19" x14ac:dyDescent="0.45">
      <c r="B33" s="2">
        <v>28</v>
      </c>
      <c r="C33" s="2" t="str">
        <f>IF('학생 명부'!C33="","",'학생 명부'!C33)</f>
        <v/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2" t="str">
        <f t="shared" si="0"/>
        <v/>
      </c>
      <c r="Q33" s="2" t="str">
        <f t="shared" si="1"/>
        <v/>
      </c>
      <c r="R33" s="2" t="str">
        <f t="shared" si="2"/>
        <v/>
      </c>
      <c r="S33" s="5" t="str">
        <f t="shared" si="3"/>
        <v/>
      </c>
    </row>
    <row r="34" spans="2:19" x14ac:dyDescent="0.45">
      <c r="B34" s="2">
        <v>29</v>
      </c>
      <c r="C34" s="2" t="str">
        <f>IF('학생 명부'!C34="","",'학생 명부'!C34)</f>
        <v/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2" t="str">
        <f t="shared" si="0"/>
        <v/>
      </c>
      <c r="Q34" s="2" t="str">
        <f t="shared" si="1"/>
        <v/>
      </c>
      <c r="R34" s="2" t="str">
        <f t="shared" si="2"/>
        <v/>
      </c>
      <c r="S34" s="5" t="str">
        <f t="shared" si="3"/>
        <v/>
      </c>
    </row>
    <row r="35" spans="2:19" x14ac:dyDescent="0.45">
      <c r="B35" s="2">
        <v>30</v>
      </c>
      <c r="C35" s="2" t="str">
        <f>IF('학생 명부'!C35="","",'학생 명부'!C35)</f>
        <v/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" t="str">
        <f t="shared" si="0"/>
        <v/>
      </c>
      <c r="Q35" s="2" t="str">
        <f t="shared" si="1"/>
        <v/>
      </c>
      <c r="R35" s="2" t="str">
        <f t="shared" si="2"/>
        <v/>
      </c>
      <c r="S35" s="5" t="str">
        <f t="shared" si="3"/>
        <v/>
      </c>
    </row>
    <row r="37" spans="2:19" ht="28" customHeight="1" x14ac:dyDescent="0.45">
      <c r="B37" s="9" t="s">
        <v>60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19" ht="28" customHeight="1" x14ac:dyDescent="0.45">
      <c r="B38" s="9" t="s">
        <v>61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</sheetData>
  <mergeCells count="4">
    <mergeCell ref="B3:S3"/>
    <mergeCell ref="B2:S2"/>
    <mergeCell ref="B38:S38"/>
    <mergeCell ref="B37:S37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39"/>
  <sheetViews>
    <sheetView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3" width="11" customWidth="1"/>
    <col min="4" max="10" width="9" customWidth="1"/>
    <col min="11" max="11" width="8" customWidth="1"/>
  </cols>
  <sheetData>
    <row r="2" spans="2:11" ht="30" customHeight="1" x14ac:dyDescent="0.45">
      <c r="B2" s="12" t="s">
        <v>62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45">
      <c r="B3" s="11" t="s">
        <v>63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x14ac:dyDescent="0.45">
      <c r="B5" s="1" t="s">
        <v>2</v>
      </c>
      <c r="C5" s="1" t="s">
        <v>3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</row>
    <row r="6" spans="2:11" x14ac:dyDescent="0.45">
      <c r="B6" s="2">
        <v>1</v>
      </c>
      <c r="C6" s="2" t="str">
        <f>IF('학생 명부'!C6="","",'학생 명부'!C6)</f>
        <v>김민준</v>
      </c>
      <c r="D6" s="3">
        <v>88</v>
      </c>
      <c r="E6" s="3">
        <v>92</v>
      </c>
      <c r="F6" s="3">
        <v>76</v>
      </c>
      <c r="G6" s="3"/>
      <c r="H6" s="3"/>
      <c r="I6" s="3"/>
      <c r="J6" s="6">
        <f t="shared" ref="J6:J35" si="0">IF(COUNT(D6:I6)=0,"",AVERAGE(D6:I6))</f>
        <v>85.333333333333329</v>
      </c>
      <c r="K6" s="2">
        <f t="shared" ref="K6:K35" si="1">IF(J6="","",RANK(J6,$J$6:$J$35))</f>
        <v>3</v>
      </c>
    </row>
    <row r="7" spans="2:11" x14ac:dyDescent="0.45">
      <c r="B7" s="2">
        <v>2</v>
      </c>
      <c r="C7" s="2" t="str">
        <f>IF('학생 명부'!C7="","",'학생 명부'!C7)</f>
        <v>이서윤</v>
      </c>
      <c r="D7" s="3">
        <v>95</v>
      </c>
      <c r="E7" s="3">
        <v>90</v>
      </c>
      <c r="F7" s="3">
        <v>94</v>
      </c>
      <c r="G7" s="3"/>
      <c r="H7" s="3"/>
      <c r="I7" s="3"/>
      <c r="J7" s="6">
        <f t="shared" si="0"/>
        <v>93</v>
      </c>
      <c r="K7" s="2">
        <f t="shared" si="1"/>
        <v>1</v>
      </c>
    </row>
    <row r="8" spans="2:11" x14ac:dyDescent="0.45">
      <c r="B8" s="2">
        <v>3</v>
      </c>
      <c r="C8" s="2" t="str">
        <f>IF('학생 명부'!C8="","",'학생 명부'!C8)</f>
        <v>박도현</v>
      </c>
      <c r="D8" s="3">
        <v>72</v>
      </c>
      <c r="E8" s="3">
        <v>64</v>
      </c>
      <c r="F8" s="3">
        <v>70</v>
      </c>
      <c r="G8" s="3"/>
      <c r="H8" s="3"/>
      <c r="I8" s="3"/>
      <c r="J8" s="6">
        <f t="shared" si="0"/>
        <v>68.666666666666671</v>
      </c>
      <c r="K8" s="2">
        <f t="shared" si="1"/>
        <v>4</v>
      </c>
    </row>
    <row r="9" spans="2:11" x14ac:dyDescent="0.45">
      <c r="B9" s="2">
        <v>4</v>
      </c>
      <c r="C9" s="2" t="str">
        <f>IF('학생 명부'!C9="","",'학생 명부'!C9)</f>
        <v>최하은</v>
      </c>
      <c r="D9" s="3">
        <v>84</v>
      </c>
      <c r="E9" s="3">
        <v>88</v>
      </c>
      <c r="F9" s="3">
        <v>91</v>
      </c>
      <c r="G9" s="3"/>
      <c r="H9" s="3"/>
      <c r="I9" s="3"/>
      <c r="J9" s="6">
        <f t="shared" si="0"/>
        <v>87.666666666666671</v>
      </c>
      <c r="K9" s="2">
        <f t="shared" si="1"/>
        <v>2</v>
      </c>
    </row>
    <row r="10" spans="2:11" x14ac:dyDescent="0.45">
      <c r="B10" s="2">
        <v>5</v>
      </c>
      <c r="C10" s="2" t="str">
        <f>IF('학생 명부'!C10="","",'학생 명부'!C10)</f>
        <v>정우진</v>
      </c>
      <c r="D10" s="3">
        <v>60</v>
      </c>
      <c r="E10" s="3">
        <v>68</v>
      </c>
      <c r="F10" s="3">
        <v>55</v>
      </c>
      <c r="G10" s="3"/>
      <c r="H10" s="3"/>
      <c r="I10" s="3"/>
      <c r="J10" s="6">
        <f t="shared" si="0"/>
        <v>61</v>
      </c>
      <c r="K10" s="2">
        <f t="shared" si="1"/>
        <v>5</v>
      </c>
    </row>
    <row r="11" spans="2:11" x14ac:dyDescent="0.45">
      <c r="B11" s="2">
        <v>6</v>
      </c>
      <c r="C11" s="2" t="str">
        <f>IF('학생 명부'!C11="","",'학생 명부'!C11)</f>
        <v/>
      </c>
      <c r="D11" s="3"/>
      <c r="E11" s="3"/>
      <c r="F11" s="3"/>
      <c r="G11" s="3"/>
      <c r="H11" s="3"/>
      <c r="I11" s="3"/>
      <c r="J11" s="6" t="str">
        <f t="shared" si="0"/>
        <v/>
      </c>
      <c r="K11" s="2" t="str">
        <f t="shared" si="1"/>
        <v/>
      </c>
    </row>
    <row r="12" spans="2:11" x14ac:dyDescent="0.45">
      <c r="B12" s="2">
        <v>7</v>
      </c>
      <c r="C12" s="2" t="str">
        <f>IF('학생 명부'!C12="","",'학생 명부'!C12)</f>
        <v/>
      </c>
      <c r="D12" s="3"/>
      <c r="E12" s="3"/>
      <c r="F12" s="3"/>
      <c r="G12" s="3"/>
      <c r="H12" s="3"/>
      <c r="I12" s="3"/>
      <c r="J12" s="6" t="str">
        <f t="shared" si="0"/>
        <v/>
      </c>
      <c r="K12" s="2" t="str">
        <f t="shared" si="1"/>
        <v/>
      </c>
    </row>
    <row r="13" spans="2:11" x14ac:dyDescent="0.45">
      <c r="B13" s="2">
        <v>8</v>
      </c>
      <c r="C13" s="2" t="str">
        <f>IF('학생 명부'!C13="","",'학생 명부'!C13)</f>
        <v/>
      </c>
      <c r="D13" s="3"/>
      <c r="E13" s="3"/>
      <c r="F13" s="3"/>
      <c r="G13" s="3"/>
      <c r="H13" s="3"/>
      <c r="I13" s="3"/>
      <c r="J13" s="6" t="str">
        <f t="shared" si="0"/>
        <v/>
      </c>
      <c r="K13" s="2" t="str">
        <f t="shared" si="1"/>
        <v/>
      </c>
    </row>
    <row r="14" spans="2:11" x14ac:dyDescent="0.45">
      <c r="B14" s="2">
        <v>9</v>
      </c>
      <c r="C14" s="2" t="str">
        <f>IF('학생 명부'!C14="","",'학생 명부'!C14)</f>
        <v/>
      </c>
      <c r="D14" s="3"/>
      <c r="E14" s="3"/>
      <c r="F14" s="3"/>
      <c r="G14" s="3"/>
      <c r="H14" s="3"/>
      <c r="I14" s="3"/>
      <c r="J14" s="6" t="str">
        <f t="shared" si="0"/>
        <v/>
      </c>
      <c r="K14" s="2" t="str">
        <f t="shared" si="1"/>
        <v/>
      </c>
    </row>
    <row r="15" spans="2:11" x14ac:dyDescent="0.45">
      <c r="B15" s="2">
        <v>10</v>
      </c>
      <c r="C15" s="2" t="str">
        <f>IF('학생 명부'!C15="","",'학생 명부'!C15)</f>
        <v/>
      </c>
      <c r="D15" s="3"/>
      <c r="E15" s="3"/>
      <c r="F15" s="3"/>
      <c r="G15" s="3"/>
      <c r="H15" s="3"/>
      <c r="I15" s="3"/>
      <c r="J15" s="6" t="str">
        <f t="shared" si="0"/>
        <v/>
      </c>
      <c r="K15" s="2" t="str">
        <f t="shared" si="1"/>
        <v/>
      </c>
    </row>
    <row r="16" spans="2:11" x14ac:dyDescent="0.45">
      <c r="B16" s="2">
        <v>11</v>
      </c>
      <c r="C16" s="2" t="str">
        <f>IF('학생 명부'!C16="","",'학생 명부'!C16)</f>
        <v/>
      </c>
      <c r="D16" s="3"/>
      <c r="E16" s="3"/>
      <c r="F16" s="3"/>
      <c r="G16" s="3"/>
      <c r="H16" s="3"/>
      <c r="I16" s="3"/>
      <c r="J16" s="6" t="str">
        <f t="shared" si="0"/>
        <v/>
      </c>
      <c r="K16" s="2" t="str">
        <f t="shared" si="1"/>
        <v/>
      </c>
    </row>
    <row r="17" spans="2:11" x14ac:dyDescent="0.45">
      <c r="B17" s="2">
        <v>12</v>
      </c>
      <c r="C17" s="2" t="str">
        <f>IF('학생 명부'!C17="","",'학생 명부'!C17)</f>
        <v/>
      </c>
      <c r="D17" s="3"/>
      <c r="E17" s="3"/>
      <c r="F17" s="3"/>
      <c r="G17" s="3"/>
      <c r="H17" s="3"/>
      <c r="I17" s="3"/>
      <c r="J17" s="6" t="str">
        <f t="shared" si="0"/>
        <v/>
      </c>
      <c r="K17" s="2" t="str">
        <f t="shared" si="1"/>
        <v/>
      </c>
    </row>
    <row r="18" spans="2:11" x14ac:dyDescent="0.45">
      <c r="B18" s="2">
        <v>13</v>
      </c>
      <c r="C18" s="2" t="str">
        <f>IF('학생 명부'!C18="","",'학생 명부'!C18)</f>
        <v/>
      </c>
      <c r="D18" s="3"/>
      <c r="E18" s="3"/>
      <c r="F18" s="3"/>
      <c r="G18" s="3"/>
      <c r="H18" s="3"/>
      <c r="I18" s="3"/>
      <c r="J18" s="6" t="str">
        <f t="shared" si="0"/>
        <v/>
      </c>
      <c r="K18" s="2" t="str">
        <f t="shared" si="1"/>
        <v/>
      </c>
    </row>
    <row r="19" spans="2:11" x14ac:dyDescent="0.45">
      <c r="B19" s="2">
        <v>14</v>
      </c>
      <c r="C19" s="2" t="str">
        <f>IF('학생 명부'!C19="","",'학생 명부'!C19)</f>
        <v/>
      </c>
      <c r="D19" s="3"/>
      <c r="E19" s="3"/>
      <c r="F19" s="3"/>
      <c r="G19" s="3"/>
      <c r="H19" s="3"/>
      <c r="I19" s="3"/>
      <c r="J19" s="6" t="str">
        <f t="shared" si="0"/>
        <v/>
      </c>
      <c r="K19" s="2" t="str">
        <f t="shared" si="1"/>
        <v/>
      </c>
    </row>
    <row r="20" spans="2:11" x14ac:dyDescent="0.45">
      <c r="B20" s="2">
        <v>15</v>
      </c>
      <c r="C20" s="2" t="str">
        <f>IF('학생 명부'!C20="","",'학생 명부'!C20)</f>
        <v/>
      </c>
      <c r="D20" s="3"/>
      <c r="E20" s="3"/>
      <c r="F20" s="3"/>
      <c r="G20" s="3"/>
      <c r="H20" s="3"/>
      <c r="I20" s="3"/>
      <c r="J20" s="6" t="str">
        <f t="shared" si="0"/>
        <v/>
      </c>
      <c r="K20" s="2" t="str">
        <f t="shared" si="1"/>
        <v/>
      </c>
    </row>
    <row r="21" spans="2:11" x14ac:dyDescent="0.45">
      <c r="B21" s="2">
        <v>16</v>
      </c>
      <c r="C21" s="2" t="str">
        <f>IF('학생 명부'!C21="","",'학생 명부'!C21)</f>
        <v/>
      </c>
      <c r="D21" s="3"/>
      <c r="E21" s="3"/>
      <c r="F21" s="3"/>
      <c r="G21" s="3"/>
      <c r="H21" s="3"/>
      <c r="I21" s="3"/>
      <c r="J21" s="6" t="str">
        <f t="shared" si="0"/>
        <v/>
      </c>
      <c r="K21" s="2" t="str">
        <f t="shared" si="1"/>
        <v/>
      </c>
    </row>
    <row r="22" spans="2:11" x14ac:dyDescent="0.45">
      <c r="B22" s="2">
        <v>17</v>
      </c>
      <c r="C22" s="2" t="str">
        <f>IF('학생 명부'!C22="","",'학생 명부'!C22)</f>
        <v/>
      </c>
      <c r="D22" s="3"/>
      <c r="E22" s="3"/>
      <c r="F22" s="3"/>
      <c r="G22" s="3"/>
      <c r="H22" s="3"/>
      <c r="I22" s="3"/>
      <c r="J22" s="6" t="str">
        <f t="shared" si="0"/>
        <v/>
      </c>
      <c r="K22" s="2" t="str">
        <f t="shared" si="1"/>
        <v/>
      </c>
    </row>
    <row r="23" spans="2:11" x14ac:dyDescent="0.45">
      <c r="B23" s="2">
        <v>18</v>
      </c>
      <c r="C23" s="2" t="str">
        <f>IF('학생 명부'!C23="","",'학생 명부'!C23)</f>
        <v/>
      </c>
      <c r="D23" s="3"/>
      <c r="E23" s="3"/>
      <c r="F23" s="3"/>
      <c r="G23" s="3"/>
      <c r="H23" s="3"/>
      <c r="I23" s="3"/>
      <c r="J23" s="6" t="str">
        <f t="shared" si="0"/>
        <v/>
      </c>
      <c r="K23" s="2" t="str">
        <f t="shared" si="1"/>
        <v/>
      </c>
    </row>
    <row r="24" spans="2:11" x14ac:dyDescent="0.45">
      <c r="B24" s="2">
        <v>19</v>
      </c>
      <c r="C24" s="2" t="str">
        <f>IF('학생 명부'!C24="","",'학생 명부'!C24)</f>
        <v/>
      </c>
      <c r="D24" s="3"/>
      <c r="E24" s="3"/>
      <c r="F24" s="3"/>
      <c r="G24" s="3"/>
      <c r="H24" s="3"/>
      <c r="I24" s="3"/>
      <c r="J24" s="6" t="str">
        <f t="shared" si="0"/>
        <v/>
      </c>
      <c r="K24" s="2" t="str">
        <f t="shared" si="1"/>
        <v/>
      </c>
    </row>
    <row r="25" spans="2:11" x14ac:dyDescent="0.45">
      <c r="B25" s="2">
        <v>20</v>
      </c>
      <c r="C25" s="2" t="str">
        <f>IF('학생 명부'!C25="","",'학생 명부'!C25)</f>
        <v/>
      </c>
      <c r="D25" s="3"/>
      <c r="E25" s="3"/>
      <c r="F25" s="3"/>
      <c r="G25" s="3"/>
      <c r="H25" s="3"/>
      <c r="I25" s="3"/>
      <c r="J25" s="6" t="str">
        <f t="shared" si="0"/>
        <v/>
      </c>
      <c r="K25" s="2" t="str">
        <f t="shared" si="1"/>
        <v/>
      </c>
    </row>
    <row r="26" spans="2:11" x14ac:dyDescent="0.45">
      <c r="B26" s="2">
        <v>21</v>
      </c>
      <c r="C26" s="2" t="str">
        <f>IF('학생 명부'!C26="","",'학생 명부'!C26)</f>
        <v/>
      </c>
      <c r="D26" s="3"/>
      <c r="E26" s="3"/>
      <c r="F26" s="3"/>
      <c r="G26" s="3"/>
      <c r="H26" s="3"/>
      <c r="I26" s="3"/>
      <c r="J26" s="6" t="str">
        <f t="shared" si="0"/>
        <v/>
      </c>
      <c r="K26" s="2" t="str">
        <f t="shared" si="1"/>
        <v/>
      </c>
    </row>
    <row r="27" spans="2:11" x14ac:dyDescent="0.45">
      <c r="B27" s="2">
        <v>22</v>
      </c>
      <c r="C27" s="2" t="str">
        <f>IF('학생 명부'!C27="","",'학생 명부'!C27)</f>
        <v/>
      </c>
      <c r="D27" s="3"/>
      <c r="E27" s="3"/>
      <c r="F27" s="3"/>
      <c r="G27" s="3"/>
      <c r="H27" s="3"/>
      <c r="I27" s="3"/>
      <c r="J27" s="6" t="str">
        <f t="shared" si="0"/>
        <v/>
      </c>
      <c r="K27" s="2" t="str">
        <f t="shared" si="1"/>
        <v/>
      </c>
    </row>
    <row r="28" spans="2:11" x14ac:dyDescent="0.45">
      <c r="B28" s="2">
        <v>23</v>
      </c>
      <c r="C28" s="2" t="str">
        <f>IF('학생 명부'!C28="","",'학생 명부'!C28)</f>
        <v/>
      </c>
      <c r="D28" s="3"/>
      <c r="E28" s="3"/>
      <c r="F28" s="3"/>
      <c r="G28" s="3"/>
      <c r="H28" s="3"/>
      <c r="I28" s="3"/>
      <c r="J28" s="6" t="str">
        <f t="shared" si="0"/>
        <v/>
      </c>
      <c r="K28" s="2" t="str">
        <f t="shared" si="1"/>
        <v/>
      </c>
    </row>
    <row r="29" spans="2:11" x14ac:dyDescent="0.45">
      <c r="B29" s="2">
        <v>24</v>
      </c>
      <c r="C29" s="2" t="str">
        <f>IF('학생 명부'!C29="","",'학생 명부'!C29)</f>
        <v/>
      </c>
      <c r="D29" s="3"/>
      <c r="E29" s="3"/>
      <c r="F29" s="3"/>
      <c r="G29" s="3"/>
      <c r="H29" s="3"/>
      <c r="I29" s="3"/>
      <c r="J29" s="6" t="str">
        <f t="shared" si="0"/>
        <v/>
      </c>
      <c r="K29" s="2" t="str">
        <f t="shared" si="1"/>
        <v/>
      </c>
    </row>
    <row r="30" spans="2:11" x14ac:dyDescent="0.45">
      <c r="B30" s="2">
        <v>25</v>
      </c>
      <c r="C30" s="2" t="str">
        <f>IF('학생 명부'!C30="","",'학생 명부'!C30)</f>
        <v/>
      </c>
      <c r="D30" s="3"/>
      <c r="E30" s="3"/>
      <c r="F30" s="3"/>
      <c r="G30" s="3"/>
      <c r="H30" s="3"/>
      <c r="I30" s="3"/>
      <c r="J30" s="6" t="str">
        <f t="shared" si="0"/>
        <v/>
      </c>
      <c r="K30" s="2" t="str">
        <f t="shared" si="1"/>
        <v/>
      </c>
    </row>
    <row r="31" spans="2:11" x14ac:dyDescent="0.45">
      <c r="B31" s="2">
        <v>26</v>
      </c>
      <c r="C31" s="2" t="str">
        <f>IF('학생 명부'!C31="","",'학생 명부'!C31)</f>
        <v/>
      </c>
      <c r="D31" s="3"/>
      <c r="E31" s="3"/>
      <c r="F31" s="3"/>
      <c r="G31" s="3"/>
      <c r="H31" s="3"/>
      <c r="I31" s="3"/>
      <c r="J31" s="6" t="str">
        <f t="shared" si="0"/>
        <v/>
      </c>
      <c r="K31" s="2" t="str">
        <f t="shared" si="1"/>
        <v/>
      </c>
    </row>
    <row r="32" spans="2:11" x14ac:dyDescent="0.45">
      <c r="B32" s="2">
        <v>27</v>
      </c>
      <c r="C32" s="2" t="str">
        <f>IF('학생 명부'!C32="","",'학생 명부'!C32)</f>
        <v/>
      </c>
      <c r="D32" s="3"/>
      <c r="E32" s="3"/>
      <c r="F32" s="3"/>
      <c r="G32" s="3"/>
      <c r="H32" s="3"/>
      <c r="I32" s="3"/>
      <c r="J32" s="6" t="str">
        <f t="shared" si="0"/>
        <v/>
      </c>
      <c r="K32" s="2" t="str">
        <f t="shared" si="1"/>
        <v/>
      </c>
    </row>
    <row r="33" spans="2:11" x14ac:dyDescent="0.45">
      <c r="B33" s="2">
        <v>28</v>
      </c>
      <c r="C33" s="2" t="str">
        <f>IF('학생 명부'!C33="","",'학생 명부'!C33)</f>
        <v/>
      </c>
      <c r="D33" s="3"/>
      <c r="E33" s="3"/>
      <c r="F33" s="3"/>
      <c r="G33" s="3"/>
      <c r="H33" s="3"/>
      <c r="I33" s="3"/>
      <c r="J33" s="6" t="str">
        <f t="shared" si="0"/>
        <v/>
      </c>
      <c r="K33" s="2" t="str">
        <f t="shared" si="1"/>
        <v/>
      </c>
    </row>
    <row r="34" spans="2:11" x14ac:dyDescent="0.45">
      <c r="B34" s="2">
        <v>29</v>
      </c>
      <c r="C34" s="2" t="str">
        <f>IF('학생 명부'!C34="","",'학생 명부'!C34)</f>
        <v/>
      </c>
      <c r="D34" s="3"/>
      <c r="E34" s="3"/>
      <c r="F34" s="3"/>
      <c r="G34" s="3"/>
      <c r="H34" s="3"/>
      <c r="I34" s="3"/>
      <c r="J34" s="6" t="str">
        <f t="shared" si="0"/>
        <v/>
      </c>
      <c r="K34" s="2" t="str">
        <f t="shared" si="1"/>
        <v/>
      </c>
    </row>
    <row r="35" spans="2:11" x14ac:dyDescent="0.45">
      <c r="B35" s="2">
        <v>30</v>
      </c>
      <c r="C35" s="2" t="str">
        <f>IF('학생 명부'!C35="","",'학생 명부'!C35)</f>
        <v/>
      </c>
      <c r="D35" s="3"/>
      <c r="E35" s="3"/>
      <c r="F35" s="3"/>
      <c r="G35" s="3"/>
      <c r="H35" s="3"/>
      <c r="I35" s="3"/>
      <c r="J35" s="6" t="str">
        <f t="shared" si="0"/>
        <v/>
      </c>
      <c r="K35" s="2" t="str">
        <f t="shared" si="1"/>
        <v/>
      </c>
    </row>
    <row r="36" spans="2:11" x14ac:dyDescent="0.45">
      <c r="B36" s="13" t="s">
        <v>72</v>
      </c>
      <c r="C36" s="14"/>
      <c r="D36" s="8">
        <f t="shared" ref="D36:I36" si="2">IF(COUNT(D6:D35)=0,"",AVERAGE(D6:D35))</f>
        <v>79.8</v>
      </c>
      <c r="E36" s="8">
        <f t="shared" si="2"/>
        <v>80.400000000000006</v>
      </c>
      <c r="F36" s="8">
        <f t="shared" si="2"/>
        <v>77.2</v>
      </c>
      <c r="G36" s="8" t="str">
        <f t="shared" si="2"/>
        <v/>
      </c>
      <c r="H36" s="8" t="str">
        <f t="shared" si="2"/>
        <v/>
      </c>
      <c r="I36" s="8" t="str">
        <f t="shared" si="2"/>
        <v/>
      </c>
      <c r="J36" s="8">
        <f>IF(COUNT($J$6:$J$35)=0,"",AVERAGE($J$6:$J$35))</f>
        <v>79.13333333333334</v>
      </c>
      <c r="K36" s="7"/>
    </row>
    <row r="38" spans="2:11" ht="28" customHeight="1" x14ac:dyDescent="0.45">
      <c r="B38" s="9" t="s">
        <v>73</v>
      </c>
      <c r="C38" s="10"/>
      <c r="D38" s="10"/>
      <c r="E38" s="10"/>
      <c r="F38" s="10"/>
      <c r="G38" s="10"/>
      <c r="H38" s="10"/>
      <c r="I38" s="10"/>
      <c r="J38" s="10"/>
      <c r="K38" s="10"/>
    </row>
    <row r="39" spans="2:11" ht="28" customHeight="1" x14ac:dyDescent="0.45">
      <c r="B39" s="9" t="s">
        <v>74</v>
      </c>
      <c r="C39" s="10"/>
      <c r="D39" s="10"/>
      <c r="E39" s="10"/>
      <c r="F39" s="10"/>
      <c r="G39" s="10"/>
      <c r="H39" s="10"/>
      <c r="I39" s="10"/>
      <c r="J39" s="10"/>
      <c r="K39" s="10"/>
    </row>
  </sheetData>
  <mergeCells count="5">
    <mergeCell ref="B36:C36"/>
    <mergeCell ref="B39:K39"/>
    <mergeCell ref="B38:K38"/>
    <mergeCell ref="B2:K2"/>
    <mergeCell ref="B3:K3"/>
  </mergeCells>
  <phoneticPr fontId="7" type="noConversion"/>
  <conditionalFormatting sqref="D6:I35">
    <cfRule type="cellIs" dxfId="0" priority="1" operator="lessThan">
      <formula>70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3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13" customWidth="1"/>
    <col min="3" max="3" width="11" customWidth="1"/>
    <col min="4" max="4" width="10" customWidth="1"/>
    <col min="5" max="5" width="46" customWidth="1"/>
    <col min="6" max="6" width="38" customWidth="1"/>
  </cols>
  <sheetData>
    <row r="2" spans="2:6" ht="30" customHeight="1" x14ac:dyDescent="0.45">
      <c r="B2" s="12" t="s">
        <v>75</v>
      </c>
      <c r="C2" s="10"/>
      <c r="D2" s="10"/>
      <c r="E2" s="10"/>
      <c r="F2" s="10"/>
    </row>
    <row r="3" spans="2:6" x14ac:dyDescent="0.45">
      <c r="B3" s="11" t="s">
        <v>76</v>
      </c>
      <c r="C3" s="10"/>
      <c r="D3" s="10"/>
      <c r="E3" s="10"/>
      <c r="F3" s="10"/>
    </row>
    <row r="5" spans="2:6" x14ac:dyDescent="0.45">
      <c r="B5" s="1" t="s">
        <v>77</v>
      </c>
      <c r="C5" s="1" t="s">
        <v>78</v>
      </c>
      <c r="D5" s="1" t="s">
        <v>79</v>
      </c>
      <c r="E5" s="1" t="s">
        <v>80</v>
      </c>
      <c r="F5" s="1" t="s">
        <v>81</v>
      </c>
    </row>
    <row r="6" spans="2:6" x14ac:dyDescent="0.45">
      <c r="B6" s="3" t="s">
        <v>82</v>
      </c>
      <c r="C6" s="3" t="s">
        <v>11</v>
      </c>
      <c r="D6" s="3" t="s">
        <v>83</v>
      </c>
      <c r="E6" s="4" t="s">
        <v>84</v>
      </c>
      <c r="F6" s="4" t="s">
        <v>85</v>
      </c>
    </row>
    <row r="7" spans="2:6" x14ac:dyDescent="0.45">
      <c r="B7" s="3"/>
      <c r="C7" s="3"/>
      <c r="D7" s="3"/>
      <c r="E7" s="4"/>
      <c r="F7" s="4"/>
    </row>
    <row r="8" spans="2:6" x14ac:dyDescent="0.45">
      <c r="B8" s="3"/>
      <c r="C8" s="3"/>
      <c r="D8" s="3"/>
      <c r="E8" s="4"/>
      <c r="F8" s="4"/>
    </row>
    <row r="9" spans="2:6" x14ac:dyDescent="0.45">
      <c r="B9" s="3"/>
      <c r="C9" s="3"/>
      <c r="D9" s="3"/>
      <c r="E9" s="4"/>
      <c r="F9" s="4"/>
    </row>
    <row r="10" spans="2:6" x14ac:dyDescent="0.45">
      <c r="B10" s="3"/>
      <c r="C10" s="3"/>
      <c r="D10" s="3"/>
      <c r="E10" s="4"/>
      <c r="F10" s="4"/>
    </row>
    <row r="11" spans="2:6" x14ac:dyDescent="0.45">
      <c r="B11" s="3"/>
      <c r="C11" s="3"/>
      <c r="D11" s="3"/>
      <c r="E11" s="4"/>
      <c r="F11" s="4"/>
    </row>
    <row r="12" spans="2:6" x14ac:dyDescent="0.45">
      <c r="B12" s="3"/>
      <c r="C12" s="3"/>
      <c r="D12" s="3"/>
      <c r="E12" s="4"/>
      <c r="F12" s="4"/>
    </row>
    <row r="13" spans="2:6" x14ac:dyDescent="0.45">
      <c r="B13" s="3"/>
      <c r="C13" s="3"/>
      <c r="D13" s="3"/>
      <c r="E13" s="4"/>
      <c r="F13" s="4"/>
    </row>
    <row r="14" spans="2:6" x14ac:dyDescent="0.45">
      <c r="B14" s="3"/>
      <c r="C14" s="3"/>
      <c r="D14" s="3"/>
      <c r="E14" s="4"/>
      <c r="F14" s="4"/>
    </row>
    <row r="15" spans="2:6" x14ac:dyDescent="0.45">
      <c r="B15" s="3"/>
      <c r="C15" s="3"/>
      <c r="D15" s="3"/>
      <c r="E15" s="4"/>
      <c r="F15" s="4"/>
    </row>
    <row r="16" spans="2:6" x14ac:dyDescent="0.45">
      <c r="B16" s="3"/>
      <c r="C16" s="3"/>
      <c r="D16" s="3"/>
      <c r="E16" s="4"/>
      <c r="F16" s="4"/>
    </row>
    <row r="17" spans="2:6" x14ac:dyDescent="0.45">
      <c r="B17" s="3"/>
      <c r="C17" s="3"/>
      <c r="D17" s="3"/>
      <c r="E17" s="4"/>
      <c r="F17" s="4"/>
    </row>
    <row r="18" spans="2:6" x14ac:dyDescent="0.45">
      <c r="B18" s="3"/>
      <c r="C18" s="3"/>
      <c r="D18" s="3"/>
      <c r="E18" s="4"/>
      <c r="F18" s="4"/>
    </row>
    <row r="19" spans="2:6" x14ac:dyDescent="0.45">
      <c r="B19" s="3"/>
      <c r="C19" s="3"/>
      <c r="D19" s="3"/>
      <c r="E19" s="4"/>
      <c r="F19" s="4"/>
    </row>
    <row r="20" spans="2:6" x14ac:dyDescent="0.45">
      <c r="B20" s="3"/>
      <c r="C20" s="3"/>
      <c r="D20" s="3"/>
      <c r="E20" s="4"/>
      <c r="F20" s="4"/>
    </row>
    <row r="21" spans="2:6" x14ac:dyDescent="0.45">
      <c r="B21" s="3"/>
      <c r="C21" s="3"/>
      <c r="D21" s="3"/>
      <c r="E21" s="4"/>
      <c r="F21" s="4"/>
    </row>
    <row r="22" spans="2:6" x14ac:dyDescent="0.45">
      <c r="B22" s="3"/>
      <c r="C22" s="3"/>
      <c r="D22" s="3"/>
      <c r="E22" s="4"/>
      <c r="F22" s="4"/>
    </row>
    <row r="23" spans="2:6" x14ac:dyDescent="0.45">
      <c r="B23" s="3"/>
      <c r="C23" s="3"/>
      <c r="D23" s="3"/>
      <c r="E23" s="4"/>
      <c r="F23" s="4"/>
    </row>
    <row r="24" spans="2:6" x14ac:dyDescent="0.45">
      <c r="B24" s="3"/>
      <c r="C24" s="3"/>
      <c r="D24" s="3"/>
      <c r="E24" s="4"/>
      <c r="F24" s="4"/>
    </row>
    <row r="25" spans="2:6" x14ac:dyDescent="0.45">
      <c r="B25" s="3"/>
      <c r="C25" s="3"/>
      <c r="D25" s="3"/>
      <c r="E25" s="4"/>
      <c r="F25" s="4"/>
    </row>
    <row r="26" spans="2:6" x14ac:dyDescent="0.45">
      <c r="B26" s="3"/>
      <c r="C26" s="3"/>
      <c r="D26" s="3"/>
      <c r="E26" s="4"/>
      <c r="F26" s="4"/>
    </row>
    <row r="27" spans="2:6" x14ac:dyDescent="0.45">
      <c r="B27" s="3"/>
      <c r="C27" s="3"/>
      <c r="D27" s="3"/>
      <c r="E27" s="4"/>
      <c r="F27" s="4"/>
    </row>
    <row r="28" spans="2:6" x14ac:dyDescent="0.45">
      <c r="B28" s="3"/>
      <c r="C28" s="3"/>
      <c r="D28" s="3"/>
      <c r="E28" s="4"/>
      <c r="F28" s="4"/>
    </row>
    <row r="29" spans="2:6" x14ac:dyDescent="0.45">
      <c r="B29" s="3"/>
      <c r="C29" s="3"/>
      <c r="D29" s="3"/>
      <c r="E29" s="4"/>
      <c r="F29" s="4"/>
    </row>
    <row r="30" spans="2:6" x14ac:dyDescent="0.45">
      <c r="B30" s="3"/>
      <c r="C30" s="3"/>
      <c r="D30" s="3"/>
      <c r="E30" s="4"/>
      <c r="F30" s="4"/>
    </row>
    <row r="32" spans="2:6" ht="28" customHeight="1" x14ac:dyDescent="0.45">
      <c r="B32" s="9" t="s">
        <v>86</v>
      </c>
      <c r="C32" s="10"/>
      <c r="D32" s="10"/>
      <c r="E32" s="10"/>
      <c r="F32" s="10"/>
    </row>
  </sheetData>
  <mergeCells count="3">
    <mergeCell ref="B2:F2"/>
    <mergeCell ref="B32:F32"/>
    <mergeCell ref="B3:F3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 명부</vt:lpstr>
      <vt:lpstr>출결</vt:lpstr>
      <vt:lpstr>단원평가 성적</vt:lpstr>
      <vt:lpstr>상담 메모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2026-09-21T15:01:50Z</dcterms:created>
  <dcterms:modified xsi:type="dcterms:W3CDTF">2026-09-21T15:02:08Z</dcterms:modified>
</cp:coreProperties>
</file>