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ssi\Dropbox\AI Project\Claude\브리즈온(학생관리프로그램)\public\downloads\"/>
    </mc:Choice>
  </mc:AlternateContent>
  <xr:revisionPtr revIDLastSave="0" documentId="13_ncr:1_{B2831C03-806F-4F84-AF43-D4D891625DAE}" xr6:coauthVersionLast="47" xr6:coauthVersionMax="47" xr10:uidLastSave="{00000000-0000-0000-0000-000000000000}"/>
  <bookViews>
    <workbookView xWindow="45660" yWindow="5595" windowWidth="38700" windowHeight="15225" xr2:uid="{00000000-000D-0000-FFFF-FFFF00000000}"/>
  </bookViews>
  <sheets>
    <sheet name="개인별 추이표" sheetId="1" r:id="rId1"/>
    <sheet name="반별 추이표" sheetId="2" r:id="rId2"/>
    <sheet name="학부모 안내 문구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2" l="1"/>
  <c r="I17" i="2" s="1"/>
  <c r="H16" i="2"/>
  <c r="I16" i="2" s="1"/>
  <c r="H15" i="2"/>
  <c r="I15" i="2" s="1"/>
  <c r="H14" i="2"/>
  <c r="I14" i="2" s="1"/>
  <c r="H13" i="2"/>
  <c r="I13" i="2" s="1"/>
  <c r="H12" i="2"/>
  <c r="I12" i="2" s="1"/>
  <c r="H11" i="2"/>
  <c r="I11" i="2" s="1"/>
  <c r="H10" i="2"/>
  <c r="I10" i="2" s="1"/>
  <c r="H9" i="2"/>
  <c r="I9" i="2" s="1"/>
  <c r="H8" i="2"/>
  <c r="I8" i="2" s="1"/>
  <c r="H7" i="2"/>
  <c r="I7" i="2" s="1"/>
  <c r="K28" i="1"/>
  <c r="I28" i="1"/>
  <c r="H28" i="1"/>
  <c r="G28" i="1"/>
  <c r="F28" i="1"/>
  <c r="E28" i="1"/>
  <c r="D28" i="1"/>
  <c r="L27" i="1"/>
  <c r="K27" i="1"/>
  <c r="J27" i="1"/>
  <c r="M27" i="1" s="1"/>
  <c r="L26" i="1"/>
  <c r="K26" i="1"/>
  <c r="J26" i="1"/>
  <c r="N26" i="1" s="1"/>
  <c r="L25" i="1"/>
  <c r="K25" i="1"/>
  <c r="J25" i="1"/>
  <c r="N25" i="1" s="1"/>
  <c r="N24" i="1"/>
  <c r="M24" i="1"/>
  <c r="L24" i="1"/>
  <c r="K24" i="1"/>
  <c r="J24" i="1"/>
  <c r="L23" i="1"/>
  <c r="K23" i="1"/>
  <c r="J23" i="1"/>
  <c r="N23" i="1" s="1"/>
  <c r="L22" i="1"/>
  <c r="K22" i="1"/>
  <c r="J22" i="1"/>
  <c r="N22" i="1" s="1"/>
  <c r="L21" i="1"/>
  <c r="K21" i="1"/>
  <c r="J21" i="1"/>
  <c r="M21" i="1" s="1"/>
  <c r="L20" i="1"/>
  <c r="K20" i="1"/>
  <c r="J20" i="1"/>
  <c r="N20" i="1" s="1"/>
  <c r="L19" i="1"/>
  <c r="K19" i="1"/>
  <c r="J19" i="1"/>
  <c r="N19" i="1" s="1"/>
  <c r="L18" i="1"/>
  <c r="K18" i="1"/>
  <c r="J18" i="1"/>
  <c r="N18" i="1" s="1"/>
  <c r="L17" i="1"/>
  <c r="K17" i="1"/>
  <c r="J17" i="1"/>
  <c r="M17" i="1" s="1"/>
  <c r="L16" i="1"/>
  <c r="K16" i="1"/>
  <c r="J16" i="1"/>
  <c r="M16" i="1" s="1"/>
  <c r="L15" i="1"/>
  <c r="K15" i="1"/>
  <c r="J15" i="1"/>
  <c r="N15" i="1" s="1"/>
  <c r="L14" i="1"/>
  <c r="K14" i="1"/>
  <c r="J14" i="1"/>
  <c r="N14" i="1" s="1"/>
  <c r="L13" i="1"/>
  <c r="K13" i="1"/>
  <c r="J13" i="1"/>
  <c r="N13" i="1" s="1"/>
  <c r="L12" i="1"/>
  <c r="K12" i="1"/>
  <c r="J12" i="1"/>
  <c r="L11" i="1"/>
  <c r="K11" i="1"/>
  <c r="J11" i="1"/>
  <c r="L10" i="1"/>
  <c r="K10" i="1"/>
  <c r="J10" i="1"/>
  <c r="L9" i="1"/>
  <c r="K9" i="1"/>
  <c r="J9" i="1"/>
  <c r="L8" i="1"/>
  <c r="K8" i="1"/>
  <c r="J8" i="1"/>
  <c r="N21" i="1" l="1"/>
  <c r="M14" i="1"/>
  <c r="N27" i="1"/>
  <c r="N17" i="1"/>
  <c r="M18" i="1"/>
  <c r="M15" i="1"/>
  <c r="M19" i="1"/>
  <c r="M22" i="1"/>
  <c r="J28" i="1"/>
  <c r="M10" i="1" s="1"/>
  <c r="N10" i="1" s="1"/>
  <c r="M13" i="1"/>
  <c r="N16" i="1"/>
  <c r="M26" i="1"/>
  <c r="M25" i="1"/>
  <c r="M9" i="1"/>
  <c r="N9" i="1" s="1"/>
  <c r="M23" i="1"/>
  <c r="M20" i="1"/>
  <c r="M12" i="1" l="1"/>
  <c r="N12" i="1" s="1"/>
  <c r="M8" i="1"/>
  <c r="N8" i="1" s="1"/>
  <c r="N28" i="1" s="1"/>
  <c r="M11" i="1"/>
  <c r="N11" i="1" s="1"/>
</calcChain>
</file>

<file path=xl/sharedStrings.xml><?xml version="1.0" encoding="utf-8"?>
<sst xmlns="http://schemas.openxmlformats.org/spreadsheetml/2006/main" count="77" uniqueCount="68">
  <si>
    <t>개인별 성적 추이표</t>
  </si>
  <si>
    <t>회차 점수만 적으면 전회 대비·최근 3회 추세·반 평균 대비·상담 대상이 자동 표시됩니다</t>
  </si>
  <si>
    <t>반</t>
  </si>
  <si>
    <t>고2 정규반</t>
  </si>
  <si>
    <t>만점</t>
  </si>
  <si>
    <t>상담 기준(점)</t>
  </si>
  <si>
    <t>상담 표시 = 최근 3회 연속 하락 또는 반 평균 대비 −(상담 기준)점 이하</t>
  </si>
  <si>
    <t>No</t>
  </si>
  <si>
    <t>학생</t>
  </si>
  <si>
    <t>1회</t>
  </si>
  <si>
    <t>2회</t>
  </si>
  <si>
    <t>3회</t>
  </si>
  <si>
    <t>4회</t>
  </si>
  <si>
    <t>5회</t>
  </si>
  <si>
    <t>6회</t>
  </si>
  <si>
    <t>개인 평균</t>
  </si>
  <si>
    <t>전회 대비</t>
  </si>
  <si>
    <t>최근 3회 추세</t>
  </si>
  <si>
    <t>반 평균 대비</t>
  </si>
  <si>
    <t>상담 표시</t>
  </si>
  <si>
    <t>김민준</t>
  </si>
  <si>
    <t>이서아</t>
  </si>
  <si>
    <t>박지호</t>
  </si>
  <si>
    <t>최유나</t>
  </si>
  <si>
    <t>정하윤</t>
  </si>
  <si>
    <t>반 평균</t>
  </si>
  <si>
    <t>[사용법] 학생 이름과 회차 점수(파란 글씨 = 예시)만 입력하세요. 개인 평균·전회 대비·최근 3회 추세·반 평균 대비·상담 표시는 자동입니다. 회차가 더 필요하면 열을 복사해 늘리고 수식 범위를 맞추세요.</t>
  </si>
  <si>
    <t>'상담' 표시 기준 = 최근 3회 연속 하락 또는 반 평균 대비 −(상담 기준)점 이하. 5행의 상담 기준 점수(파란 글씨, 기본 10)를 바꾸면 바로 반영됩니다. — 양식 제공: 브리즈온 — 학원 강사를 위한 학생관리 프로그램 (https://breezeon.co.kr)</t>
  </si>
  <si>
    <t>반별 성적 추이표</t>
  </si>
  <si>
    <t>회차별 반 평균·최고·최저를 적으면 전회 대비와 추세가 자동 표시됩니다 (개인별 시트의 반 평균을 옮겨 적어도 됩니다)</t>
  </si>
  <si>
    <t>회차</t>
  </si>
  <si>
    <t>시험 범위</t>
  </si>
  <si>
    <t>응시 인원</t>
  </si>
  <si>
    <t>최고</t>
  </si>
  <si>
    <t>최저</t>
  </si>
  <si>
    <t>추세</t>
  </si>
  <si>
    <t>1단원</t>
  </si>
  <si>
    <t>2단원</t>
  </si>
  <si>
    <t>1~2단원 누적</t>
  </si>
  <si>
    <t>3단원</t>
  </si>
  <si>
    <t>4단원</t>
  </si>
  <si>
    <t>3~4단원 누적</t>
  </si>
  <si>
    <t>7회</t>
  </si>
  <si>
    <t>8회</t>
  </si>
  <si>
    <t>9회</t>
  </si>
  <si>
    <t>10회</t>
  </si>
  <si>
    <t>11회</t>
  </si>
  <si>
    <t>12회</t>
  </si>
  <si>
    <t>[사용법] 회차별 반 평균·최고·최저(파란 글씨 = 예시)를 적으면 전회 대비·추세가 자동 표시되고 오른쪽 그래프가 그려집니다. 최고−최저 폭이 커지면 반 안의 격차가 벌어지는 신호입니다.</t>
  </si>
  <si>
    <t>시험 범위가 누적 범위인 회차는 평균이 내려가기 쉬우니 범위 칸에 적어 두고 비교하세요. — 양식 제공: 브리즈온 — 학원 강사를 위한 학생관리 프로그램 (https://breezeon.co.kr)</t>
  </si>
  <si>
    <t>성적 추이 안내 문자 문구</t>
  </si>
  <si>
    <t>학원명·학생명·점수만 바꿔서 쓰세요</t>
  </si>
  <si>
    <t>상황</t>
  </si>
  <si>
    <t>보내는 시점</t>
  </si>
  <si>
    <t>문구 (복사해서 사용)</t>
  </si>
  <si>
    <t>상승 추이 안내</t>
  </si>
  <si>
    <t>최근 3회 상승 시</t>
  </si>
  <si>
    <t>[OO학원] 민준 학생이 최근 3회 시험에서 68 → 75 → 80 → 88점으로 꾸준히 오르고 있습니다. 반 평균보다 9점 높습니다. 지금 흐름을 유지하도록 격려 부탁드립니다.</t>
  </si>
  <si>
    <t>하락 추이 안내</t>
  </si>
  <si>
    <t>최근 3회 하락 시</t>
  </si>
  <si>
    <t>[OO학원] 서아 학생의 최근 3회 점수가 85 → 82 → 78 → 74점으로 내려가고 있습니다. 2단원 응용 문항에서 실점이 늘어 이번 주 클리닉에서 보충하려 합니다. 가정에서도 복습 시간을 확인해 주세요.</t>
  </si>
  <si>
    <t>정체 안내</t>
  </si>
  <si>
    <t>평균 유지·변화 없을 때</t>
  </si>
  <si>
    <t>[OO학원] 지호 학생은 최근 시험에서 79~82점을 꾸준히 유지하고 있습니다. 다음 단계로 올라가려면 서술형 문항 연습이 필요해 과제에 추가하겠습니다.</t>
  </si>
  <si>
    <t>상담 요청</t>
  </si>
  <si>
    <t>'상담' 표시 학생</t>
  </si>
  <si>
    <t>[OO학원] 서아 학생의 성적 추이 관련으로 상담을 요청드립니다. 편한 시간을 알려주시면 10분 전화 상담으로 최근 시험 분석과 보충 계획을 말씀드리겠습니다.</t>
  </si>
  <si>
    <t>점수는 반드시 '반 평균 대비'나 '지난 회차 대비'와 함께 적어야 학부모가 해석할 수 있습니다. — 양식 제공: 브리즈온 — 학원 강사를 위한 학생관리 프로그램 (https://breezeon.co.kr)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</si>
</sst>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\+0;\-0;0"/>
    <numFmt numFmtId="178" formatCode="\+0.0;\-0.0;0.0"/>
  </numFmts>
  <fonts count="9" x14ac:knownFonts="1">
    <font>
      <sz val="11"/>
      <color theme="1"/>
      <name val="맑은 고딕"/>
      <family val="2"/>
      <scheme val="minor"/>
    </font>
    <font>
      <b/>
      <sz val="17"/>
      <color rgb="FF0F5259"/>
      <name val="맑은 고딕"/>
      <family val="3"/>
      <charset val="129"/>
    </font>
    <font>
      <sz val="9"/>
      <color rgb="FF5C6B69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color rgb="FF0000FF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color rgb="FFB42318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F0EC"/>
      </patternFill>
    </fill>
    <fill>
      <patternFill patternType="solid">
        <fgColor rgb="FFFFF9DB"/>
      </patternFill>
    </fill>
    <fill>
      <patternFill patternType="solid">
        <fgColor rgb="FF0F5259"/>
      </patternFill>
    </fill>
  </fills>
  <borders count="2">
    <border>
      <left/>
      <right/>
      <top/>
      <bottom/>
      <diagonal/>
    </border>
    <border>
      <left style="thin">
        <color rgb="FFD9E4DE"/>
      </left>
      <right style="thin">
        <color rgb="FFD9E4DE"/>
      </right>
      <top style="thin">
        <color rgb="FFD9E4DE"/>
      </top>
      <bottom style="thin">
        <color rgb="FFD9E4DE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c:style val="2"/>
  <c:chart>
    <c:title>
      <c:tx>
        <c:rich>
          <a:bodyPr/>
          <a:lstStyle/>
          <a:p>
            <a:pPr>
              <a:defRPr/>
            </a:pPr>
            <a:r>
              <a:t>반 평균 추이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'반별 추이표'!$E$5</c:f>
              <c:strCache>
                <c:ptCount val="1"/>
                <c:pt idx="0">
                  <c:v>반 평균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'반별 추이표'!$B$6:$B$17</c:f>
              <c:strCache>
                <c:ptCount val="12"/>
                <c:pt idx="0">
                  <c:v>1회</c:v>
                </c:pt>
                <c:pt idx="1">
                  <c:v>2회</c:v>
                </c:pt>
                <c:pt idx="2">
                  <c:v>3회</c:v>
                </c:pt>
                <c:pt idx="3">
                  <c:v>4회</c:v>
                </c:pt>
                <c:pt idx="4">
                  <c:v>5회</c:v>
                </c:pt>
                <c:pt idx="5">
                  <c:v>6회</c:v>
                </c:pt>
                <c:pt idx="6">
                  <c:v>7회</c:v>
                </c:pt>
                <c:pt idx="7">
                  <c:v>8회</c:v>
                </c:pt>
                <c:pt idx="8">
                  <c:v>9회</c:v>
                </c:pt>
                <c:pt idx="9">
                  <c:v>10회</c:v>
                </c:pt>
                <c:pt idx="10">
                  <c:v>11회</c:v>
                </c:pt>
                <c:pt idx="11">
                  <c:v>12회</c:v>
                </c:pt>
              </c:strCache>
            </c:strRef>
          </c:cat>
          <c:val>
            <c:numRef>
              <c:f>'반별 추이표'!$E$6:$E$17</c:f>
              <c:numCache>
                <c:formatCode>0.0</c:formatCode>
                <c:ptCount val="12"/>
                <c:pt idx="0">
                  <c:v>74</c:v>
                </c:pt>
                <c:pt idx="1">
                  <c:v>76.400000000000006</c:v>
                </c:pt>
                <c:pt idx="2">
                  <c:v>75.2</c:v>
                </c:pt>
                <c:pt idx="3">
                  <c:v>77.400000000000006</c:v>
                </c:pt>
                <c:pt idx="4">
                  <c:v>78.599999999999994</c:v>
                </c:pt>
                <c:pt idx="5">
                  <c:v>80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759-442A-97C9-F4C805550F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점수</a:t>
                </a:r>
              </a:p>
            </c:rich>
          </c:tx>
          <c:overlay val="1"/>
        </c:title>
        <c:numFmt formatCode="0.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4</xdr:row>
      <xdr:rowOff>0</xdr:rowOff>
    </xdr:from>
    <xdr:ext cx="576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31"/>
  <sheetViews>
    <sheetView tabSelected="1"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RowHeight="17" x14ac:dyDescent="0.45"/>
  <cols>
    <col min="1" max="1" width="2" customWidth="1"/>
    <col min="2" max="2" width="5" customWidth="1"/>
    <col min="3" max="3" width="10" customWidth="1"/>
    <col min="4" max="9" width="7" customWidth="1"/>
    <col min="10" max="11" width="10" customWidth="1"/>
    <col min="12" max="13" width="12" customWidth="1"/>
    <col min="14" max="14" width="10" customWidth="1"/>
  </cols>
  <sheetData>
    <row r="2" spans="2:14" ht="30" customHeight="1" x14ac:dyDescent="0.45">
      <c r="B2" s="24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2:14" x14ac:dyDescent="0.45">
      <c r="B3" s="23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5" spans="2:14" ht="32" x14ac:dyDescent="0.45">
      <c r="B5" s="1" t="s">
        <v>2</v>
      </c>
      <c r="C5" s="22" t="s">
        <v>3</v>
      </c>
      <c r="D5" s="20"/>
      <c r="E5" s="1" t="s">
        <v>4</v>
      </c>
      <c r="F5" s="3">
        <v>100</v>
      </c>
      <c r="G5" s="1" t="s">
        <v>5</v>
      </c>
      <c r="H5" s="3">
        <v>10</v>
      </c>
      <c r="I5" s="21" t="s">
        <v>6</v>
      </c>
      <c r="J5" s="20"/>
      <c r="K5" s="20"/>
      <c r="L5" s="20"/>
      <c r="M5" s="20"/>
      <c r="N5" s="20"/>
    </row>
    <row r="7" spans="2:14" x14ac:dyDescent="0.45"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4" t="s">
        <v>14</v>
      </c>
      <c r="J7" s="4" t="s">
        <v>15</v>
      </c>
      <c r="K7" s="4" t="s">
        <v>16</v>
      </c>
      <c r="L7" s="4" t="s">
        <v>17</v>
      </c>
      <c r="M7" s="4" t="s">
        <v>18</v>
      </c>
      <c r="N7" s="4" t="s">
        <v>19</v>
      </c>
    </row>
    <row r="8" spans="2:14" ht="20" customHeight="1" x14ac:dyDescent="0.45">
      <c r="B8" s="5">
        <v>1</v>
      </c>
      <c r="C8" s="2" t="s">
        <v>20</v>
      </c>
      <c r="D8" s="3">
        <v>62</v>
      </c>
      <c r="E8" s="3">
        <v>70</v>
      </c>
      <c r="F8" s="3">
        <v>68</v>
      </c>
      <c r="G8" s="3">
        <v>75</v>
      </c>
      <c r="H8" s="3">
        <v>80</v>
      </c>
      <c r="I8" s="3">
        <v>88</v>
      </c>
      <c r="J8" s="6">
        <f t="shared" ref="J8:J27" si="0">IF(COUNT(D8:I8)=0,"",AVERAGE(D8:I8))</f>
        <v>73.833333333333329</v>
      </c>
      <c r="K8" s="7">
        <f t="shared" ref="K8:K27" si="1">IF(COUNT(D8:I8)&lt;2,"",INDEX(D8:I8,COUNT(D8:I8))-INDEX(D8:I8,COUNT(D8:I8)-1))</f>
        <v>8</v>
      </c>
      <c r="L8" s="8" t="str">
        <f t="shared" ref="L8:L27" si="2">IF(COUNT(D8:I8)&lt;3,"",IF(AND(INDEX(D8:I8,COUNT(D8:I8))&gt;INDEX(D8:I8,COUNT(D8:I8)-1),INDEX(D8:I8,COUNT(D8:I8)-1)&gt;INDEX(D8:I8,COUNT(D8:I8)-2)),"▲ 상승",IF(AND(INDEX(D8:I8,COUNT(D8:I8))&lt;INDEX(D8:I8,COUNT(D8:I8)-1),INDEX(D8:I8,COUNT(D8:I8)-1)&lt;INDEX(D8:I8,COUNT(D8:I8)-2)),"▼ 하락","— 유지")))</f>
        <v>▲ 상승</v>
      </c>
      <c r="M8" s="9">
        <f t="shared" ref="M8:M27" si="3">IF(J8="","",J8-$J$28)</f>
        <v>-3.0999999999999943</v>
      </c>
      <c r="N8" s="10" t="str">
        <f t="shared" ref="N8:N27" si="4">IF(J8="","",IF(OR(L8="▼ 하락",M8&lt;=-$H$5),"상담",""))</f>
        <v/>
      </c>
    </row>
    <row r="9" spans="2:14" ht="20" customHeight="1" x14ac:dyDescent="0.45">
      <c r="B9" s="5">
        <v>2</v>
      </c>
      <c r="C9" s="2" t="s">
        <v>21</v>
      </c>
      <c r="D9" s="3">
        <v>90</v>
      </c>
      <c r="E9" s="3">
        <v>88</v>
      </c>
      <c r="F9" s="3">
        <v>85</v>
      </c>
      <c r="G9" s="3">
        <v>82</v>
      </c>
      <c r="H9" s="3">
        <v>78</v>
      </c>
      <c r="I9" s="3">
        <v>74</v>
      </c>
      <c r="J9" s="6">
        <f t="shared" si="0"/>
        <v>82.833333333333329</v>
      </c>
      <c r="K9" s="7">
        <f t="shared" si="1"/>
        <v>-4</v>
      </c>
      <c r="L9" s="8" t="str">
        <f t="shared" si="2"/>
        <v>▼ 하락</v>
      </c>
      <c r="M9" s="9">
        <f t="shared" si="3"/>
        <v>5.9000000000000057</v>
      </c>
      <c r="N9" s="10" t="str">
        <f t="shared" si="4"/>
        <v>상담</v>
      </c>
    </row>
    <row r="10" spans="2:14" ht="20" customHeight="1" x14ac:dyDescent="0.45">
      <c r="B10" s="5">
        <v>3</v>
      </c>
      <c r="C10" s="2" t="s">
        <v>22</v>
      </c>
      <c r="D10" s="3">
        <v>78</v>
      </c>
      <c r="E10" s="3">
        <v>80</v>
      </c>
      <c r="F10" s="3">
        <v>79</v>
      </c>
      <c r="G10" s="3">
        <v>81</v>
      </c>
      <c r="H10" s="3">
        <v>80</v>
      </c>
      <c r="I10" s="3">
        <v>82</v>
      </c>
      <c r="J10" s="6">
        <f t="shared" si="0"/>
        <v>80</v>
      </c>
      <c r="K10" s="7">
        <f t="shared" si="1"/>
        <v>2</v>
      </c>
      <c r="L10" s="8" t="str">
        <f t="shared" si="2"/>
        <v>— 유지</v>
      </c>
      <c r="M10" s="9">
        <f t="shared" si="3"/>
        <v>3.0666666666666771</v>
      </c>
      <c r="N10" s="10" t="str">
        <f t="shared" si="4"/>
        <v/>
      </c>
    </row>
    <row r="11" spans="2:14" ht="20" customHeight="1" x14ac:dyDescent="0.45">
      <c r="B11" s="5">
        <v>4</v>
      </c>
      <c r="C11" s="2" t="s">
        <v>23</v>
      </c>
      <c r="D11" s="3">
        <v>55</v>
      </c>
      <c r="E11" s="3">
        <v>60</v>
      </c>
      <c r="F11" s="3">
        <v>58</v>
      </c>
      <c r="G11" s="3">
        <v>66</v>
      </c>
      <c r="H11" s="3">
        <v>70</v>
      </c>
      <c r="I11" s="3">
        <v>72</v>
      </c>
      <c r="J11" s="6">
        <f t="shared" si="0"/>
        <v>63.5</v>
      </c>
      <c r="K11" s="7">
        <f t="shared" si="1"/>
        <v>2</v>
      </c>
      <c r="L11" s="8" t="str">
        <f t="shared" si="2"/>
        <v>▲ 상승</v>
      </c>
      <c r="M11" s="9">
        <f t="shared" si="3"/>
        <v>-13.433333333333323</v>
      </c>
      <c r="N11" s="10" t="str">
        <f t="shared" si="4"/>
        <v>상담</v>
      </c>
    </row>
    <row r="12" spans="2:14" ht="20" customHeight="1" x14ac:dyDescent="0.45">
      <c r="B12" s="5">
        <v>5</v>
      </c>
      <c r="C12" s="2" t="s">
        <v>24</v>
      </c>
      <c r="D12" s="3">
        <v>85</v>
      </c>
      <c r="E12" s="3">
        <v>84</v>
      </c>
      <c r="F12" s="3">
        <v>86</v>
      </c>
      <c r="G12" s="3">
        <v>83</v>
      </c>
      <c r="H12" s="3">
        <v>85</v>
      </c>
      <c r="I12" s="3">
        <v>84</v>
      </c>
      <c r="J12" s="6">
        <f t="shared" si="0"/>
        <v>84.5</v>
      </c>
      <c r="K12" s="7">
        <f t="shared" si="1"/>
        <v>-1</v>
      </c>
      <c r="L12" s="8" t="str">
        <f t="shared" si="2"/>
        <v>— 유지</v>
      </c>
      <c r="M12" s="9">
        <f t="shared" si="3"/>
        <v>7.5666666666666771</v>
      </c>
      <c r="N12" s="10" t="str">
        <f t="shared" si="4"/>
        <v/>
      </c>
    </row>
    <row r="13" spans="2:14" ht="20" customHeight="1" x14ac:dyDescent="0.45">
      <c r="B13" s="5">
        <v>6</v>
      </c>
      <c r="C13" s="2"/>
      <c r="D13" s="3"/>
      <c r="E13" s="3"/>
      <c r="F13" s="3"/>
      <c r="G13" s="3"/>
      <c r="H13" s="3"/>
      <c r="I13" s="3"/>
      <c r="J13" s="6" t="str">
        <f t="shared" si="0"/>
        <v/>
      </c>
      <c r="K13" s="7" t="str">
        <f t="shared" si="1"/>
        <v/>
      </c>
      <c r="L13" s="8" t="str">
        <f t="shared" si="2"/>
        <v/>
      </c>
      <c r="M13" s="9" t="str">
        <f t="shared" si="3"/>
        <v/>
      </c>
      <c r="N13" s="10" t="str">
        <f t="shared" si="4"/>
        <v/>
      </c>
    </row>
    <row r="14" spans="2:14" ht="20" customHeight="1" x14ac:dyDescent="0.45">
      <c r="B14" s="5">
        <v>7</v>
      </c>
      <c r="C14" s="2"/>
      <c r="D14" s="3"/>
      <c r="E14" s="3"/>
      <c r="F14" s="3"/>
      <c r="G14" s="3"/>
      <c r="H14" s="3"/>
      <c r="I14" s="3"/>
      <c r="J14" s="6" t="str">
        <f t="shared" si="0"/>
        <v/>
      </c>
      <c r="K14" s="7" t="str">
        <f t="shared" si="1"/>
        <v/>
      </c>
      <c r="L14" s="8" t="str">
        <f t="shared" si="2"/>
        <v/>
      </c>
      <c r="M14" s="9" t="str">
        <f t="shared" si="3"/>
        <v/>
      </c>
      <c r="N14" s="10" t="str">
        <f t="shared" si="4"/>
        <v/>
      </c>
    </row>
    <row r="15" spans="2:14" ht="20" customHeight="1" x14ac:dyDescent="0.45">
      <c r="B15" s="5">
        <v>8</v>
      </c>
      <c r="C15" s="2"/>
      <c r="D15" s="3"/>
      <c r="E15" s="3"/>
      <c r="F15" s="3"/>
      <c r="G15" s="3"/>
      <c r="H15" s="3"/>
      <c r="I15" s="3"/>
      <c r="J15" s="6" t="str">
        <f t="shared" si="0"/>
        <v/>
      </c>
      <c r="K15" s="7" t="str">
        <f t="shared" si="1"/>
        <v/>
      </c>
      <c r="L15" s="8" t="str">
        <f t="shared" si="2"/>
        <v/>
      </c>
      <c r="M15" s="9" t="str">
        <f t="shared" si="3"/>
        <v/>
      </c>
      <c r="N15" s="10" t="str">
        <f t="shared" si="4"/>
        <v/>
      </c>
    </row>
    <row r="16" spans="2:14" ht="20" customHeight="1" x14ac:dyDescent="0.45">
      <c r="B16" s="5">
        <v>9</v>
      </c>
      <c r="C16" s="2"/>
      <c r="D16" s="3"/>
      <c r="E16" s="3"/>
      <c r="F16" s="3"/>
      <c r="G16" s="3"/>
      <c r="H16" s="3"/>
      <c r="I16" s="3"/>
      <c r="J16" s="6" t="str">
        <f t="shared" si="0"/>
        <v/>
      </c>
      <c r="K16" s="7" t="str">
        <f t="shared" si="1"/>
        <v/>
      </c>
      <c r="L16" s="8" t="str">
        <f t="shared" si="2"/>
        <v/>
      </c>
      <c r="M16" s="9" t="str">
        <f t="shared" si="3"/>
        <v/>
      </c>
      <c r="N16" s="10" t="str">
        <f t="shared" si="4"/>
        <v/>
      </c>
    </row>
    <row r="17" spans="2:14" ht="20" customHeight="1" x14ac:dyDescent="0.45">
      <c r="B17" s="5">
        <v>10</v>
      </c>
      <c r="C17" s="2"/>
      <c r="D17" s="3"/>
      <c r="E17" s="3"/>
      <c r="F17" s="3"/>
      <c r="G17" s="3"/>
      <c r="H17" s="3"/>
      <c r="I17" s="3"/>
      <c r="J17" s="6" t="str">
        <f t="shared" si="0"/>
        <v/>
      </c>
      <c r="K17" s="7" t="str">
        <f t="shared" si="1"/>
        <v/>
      </c>
      <c r="L17" s="8" t="str">
        <f t="shared" si="2"/>
        <v/>
      </c>
      <c r="M17" s="9" t="str">
        <f t="shared" si="3"/>
        <v/>
      </c>
      <c r="N17" s="10" t="str">
        <f t="shared" si="4"/>
        <v/>
      </c>
    </row>
    <row r="18" spans="2:14" ht="20" customHeight="1" x14ac:dyDescent="0.45">
      <c r="B18" s="5">
        <v>11</v>
      </c>
      <c r="C18" s="2"/>
      <c r="D18" s="3"/>
      <c r="E18" s="3"/>
      <c r="F18" s="3"/>
      <c r="G18" s="3"/>
      <c r="H18" s="3"/>
      <c r="I18" s="3"/>
      <c r="J18" s="6" t="str">
        <f t="shared" si="0"/>
        <v/>
      </c>
      <c r="K18" s="7" t="str">
        <f t="shared" si="1"/>
        <v/>
      </c>
      <c r="L18" s="8" t="str">
        <f t="shared" si="2"/>
        <v/>
      </c>
      <c r="M18" s="9" t="str">
        <f t="shared" si="3"/>
        <v/>
      </c>
      <c r="N18" s="10" t="str">
        <f t="shared" si="4"/>
        <v/>
      </c>
    </row>
    <row r="19" spans="2:14" ht="20" customHeight="1" x14ac:dyDescent="0.45">
      <c r="B19" s="5">
        <v>12</v>
      </c>
      <c r="C19" s="2"/>
      <c r="D19" s="3"/>
      <c r="E19" s="3"/>
      <c r="F19" s="3"/>
      <c r="G19" s="3"/>
      <c r="H19" s="3"/>
      <c r="I19" s="3"/>
      <c r="J19" s="6" t="str">
        <f t="shared" si="0"/>
        <v/>
      </c>
      <c r="K19" s="7" t="str">
        <f t="shared" si="1"/>
        <v/>
      </c>
      <c r="L19" s="8" t="str">
        <f t="shared" si="2"/>
        <v/>
      </c>
      <c r="M19" s="9" t="str">
        <f t="shared" si="3"/>
        <v/>
      </c>
      <c r="N19" s="10" t="str">
        <f t="shared" si="4"/>
        <v/>
      </c>
    </row>
    <row r="20" spans="2:14" ht="20" customHeight="1" x14ac:dyDescent="0.45">
      <c r="B20" s="5">
        <v>13</v>
      </c>
      <c r="C20" s="2"/>
      <c r="D20" s="3"/>
      <c r="E20" s="3"/>
      <c r="F20" s="3"/>
      <c r="G20" s="3"/>
      <c r="H20" s="3"/>
      <c r="I20" s="3"/>
      <c r="J20" s="6" t="str">
        <f t="shared" si="0"/>
        <v/>
      </c>
      <c r="K20" s="7" t="str">
        <f t="shared" si="1"/>
        <v/>
      </c>
      <c r="L20" s="8" t="str">
        <f t="shared" si="2"/>
        <v/>
      </c>
      <c r="M20" s="9" t="str">
        <f t="shared" si="3"/>
        <v/>
      </c>
      <c r="N20" s="10" t="str">
        <f t="shared" si="4"/>
        <v/>
      </c>
    </row>
    <row r="21" spans="2:14" ht="20" customHeight="1" x14ac:dyDescent="0.45">
      <c r="B21" s="5">
        <v>14</v>
      </c>
      <c r="C21" s="2"/>
      <c r="D21" s="3"/>
      <c r="E21" s="3"/>
      <c r="F21" s="3"/>
      <c r="G21" s="3"/>
      <c r="H21" s="3"/>
      <c r="I21" s="3"/>
      <c r="J21" s="6" t="str">
        <f t="shared" si="0"/>
        <v/>
      </c>
      <c r="K21" s="7" t="str">
        <f t="shared" si="1"/>
        <v/>
      </c>
      <c r="L21" s="8" t="str">
        <f t="shared" si="2"/>
        <v/>
      </c>
      <c r="M21" s="9" t="str">
        <f t="shared" si="3"/>
        <v/>
      </c>
      <c r="N21" s="10" t="str">
        <f t="shared" si="4"/>
        <v/>
      </c>
    </row>
    <row r="22" spans="2:14" ht="20" customHeight="1" x14ac:dyDescent="0.45">
      <c r="B22" s="5">
        <v>15</v>
      </c>
      <c r="C22" s="2"/>
      <c r="D22" s="3"/>
      <c r="E22" s="3"/>
      <c r="F22" s="3"/>
      <c r="G22" s="3"/>
      <c r="H22" s="3"/>
      <c r="I22" s="3"/>
      <c r="J22" s="6" t="str">
        <f t="shared" si="0"/>
        <v/>
      </c>
      <c r="K22" s="7" t="str">
        <f t="shared" si="1"/>
        <v/>
      </c>
      <c r="L22" s="8" t="str">
        <f t="shared" si="2"/>
        <v/>
      </c>
      <c r="M22" s="9" t="str">
        <f t="shared" si="3"/>
        <v/>
      </c>
      <c r="N22" s="10" t="str">
        <f t="shared" si="4"/>
        <v/>
      </c>
    </row>
    <row r="23" spans="2:14" ht="20" customHeight="1" x14ac:dyDescent="0.45">
      <c r="B23" s="5">
        <v>16</v>
      </c>
      <c r="C23" s="2"/>
      <c r="D23" s="3"/>
      <c r="E23" s="3"/>
      <c r="F23" s="3"/>
      <c r="G23" s="3"/>
      <c r="H23" s="3"/>
      <c r="I23" s="3"/>
      <c r="J23" s="6" t="str">
        <f t="shared" si="0"/>
        <v/>
      </c>
      <c r="K23" s="7" t="str">
        <f t="shared" si="1"/>
        <v/>
      </c>
      <c r="L23" s="8" t="str">
        <f t="shared" si="2"/>
        <v/>
      </c>
      <c r="M23" s="9" t="str">
        <f t="shared" si="3"/>
        <v/>
      </c>
      <c r="N23" s="10" t="str">
        <f t="shared" si="4"/>
        <v/>
      </c>
    </row>
    <row r="24" spans="2:14" ht="20" customHeight="1" x14ac:dyDescent="0.45">
      <c r="B24" s="5">
        <v>17</v>
      </c>
      <c r="C24" s="2"/>
      <c r="D24" s="3"/>
      <c r="E24" s="3"/>
      <c r="F24" s="3"/>
      <c r="G24" s="3"/>
      <c r="H24" s="3"/>
      <c r="I24" s="3"/>
      <c r="J24" s="6" t="str">
        <f t="shared" si="0"/>
        <v/>
      </c>
      <c r="K24" s="7" t="str">
        <f t="shared" si="1"/>
        <v/>
      </c>
      <c r="L24" s="8" t="str">
        <f t="shared" si="2"/>
        <v/>
      </c>
      <c r="M24" s="9" t="str">
        <f t="shared" si="3"/>
        <v/>
      </c>
      <c r="N24" s="10" t="str">
        <f t="shared" si="4"/>
        <v/>
      </c>
    </row>
    <row r="25" spans="2:14" ht="20" customHeight="1" x14ac:dyDescent="0.45">
      <c r="B25" s="5">
        <v>18</v>
      </c>
      <c r="C25" s="2"/>
      <c r="D25" s="3"/>
      <c r="E25" s="3"/>
      <c r="F25" s="3"/>
      <c r="G25" s="3"/>
      <c r="H25" s="3"/>
      <c r="I25" s="3"/>
      <c r="J25" s="6" t="str">
        <f t="shared" si="0"/>
        <v/>
      </c>
      <c r="K25" s="7" t="str">
        <f t="shared" si="1"/>
        <v/>
      </c>
      <c r="L25" s="8" t="str">
        <f t="shared" si="2"/>
        <v/>
      </c>
      <c r="M25" s="9" t="str">
        <f t="shared" si="3"/>
        <v/>
      </c>
      <c r="N25" s="10" t="str">
        <f t="shared" si="4"/>
        <v/>
      </c>
    </row>
    <row r="26" spans="2:14" ht="20" customHeight="1" x14ac:dyDescent="0.45">
      <c r="B26" s="5">
        <v>19</v>
      </c>
      <c r="C26" s="2"/>
      <c r="D26" s="3"/>
      <c r="E26" s="3"/>
      <c r="F26" s="3"/>
      <c r="G26" s="3"/>
      <c r="H26" s="3"/>
      <c r="I26" s="3"/>
      <c r="J26" s="6" t="str">
        <f t="shared" si="0"/>
        <v/>
      </c>
      <c r="K26" s="7" t="str">
        <f t="shared" si="1"/>
        <v/>
      </c>
      <c r="L26" s="8" t="str">
        <f t="shared" si="2"/>
        <v/>
      </c>
      <c r="M26" s="9" t="str">
        <f t="shared" si="3"/>
        <v/>
      </c>
      <c r="N26" s="10" t="str">
        <f t="shared" si="4"/>
        <v/>
      </c>
    </row>
    <row r="27" spans="2:14" ht="20" customHeight="1" x14ac:dyDescent="0.45">
      <c r="B27" s="5">
        <v>20</v>
      </c>
      <c r="C27" s="2"/>
      <c r="D27" s="3"/>
      <c r="E27" s="3"/>
      <c r="F27" s="3"/>
      <c r="G27" s="3"/>
      <c r="H27" s="3"/>
      <c r="I27" s="3"/>
      <c r="J27" s="6" t="str">
        <f t="shared" si="0"/>
        <v/>
      </c>
      <c r="K27" s="7" t="str">
        <f t="shared" si="1"/>
        <v/>
      </c>
      <c r="L27" s="8" t="str">
        <f t="shared" si="2"/>
        <v/>
      </c>
      <c r="M27" s="9" t="str">
        <f t="shared" si="3"/>
        <v/>
      </c>
      <c r="N27" s="10" t="str">
        <f t="shared" si="4"/>
        <v/>
      </c>
    </row>
    <row r="28" spans="2:14" x14ac:dyDescent="0.45">
      <c r="B28" s="11"/>
      <c r="C28" s="1" t="s">
        <v>25</v>
      </c>
      <c r="D28" s="12">
        <f t="shared" ref="D28:J28" si="5">IF(COUNT(D8:D27)=0,"",AVERAGE(D8:D27))</f>
        <v>74</v>
      </c>
      <c r="E28" s="12">
        <f t="shared" si="5"/>
        <v>76.400000000000006</v>
      </c>
      <c r="F28" s="12">
        <f t="shared" si="5"/>
        <v>75.2</v>
      </c>
      <c r="G28" s="12">
        <f t="shared" si="5"/>
        <v>77.400000000000006</v>
      </c>
      <c r="H28" s="12">
        <f t="shared" si="5"/>
        <v>78.599999999999994</v>
      </c>
      <c r="I28" s="12">
        <f t="shared" si="5"/>
        <v>80</v>
      </c>
      <c r="J28" s="12">
        <f t="shared" si="5"/>
        <v>76.933333333333323</v>
      </c>
      <c r="K28" s="19" t="str">
        <f>COUNTIF(L8:L27,"▲ 상승")&amp;"명 상승 / "&amp;COUNTIF(L8:L27,"▼ 하락")&amp;"명 하락"</f>
        <v>2명 상승 / 1명 하락</v>
      </c>
      <c r="L28" s="20"/>
      <c r="M28" s="20"/>
      <c r="N28" s="1" t="str">
        <f>COUNTIF(N8:N27,"상담")&amp;"명"</f>
        <v>2명</v>
      </c>
    </row>
    <row r="30" spans="2:14" ht="28" customHeight="1" x14ac:dyDescent="0.45">
      <c r="B30" s="17" t="s">
        <v>26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2:14" ht="28" customHeight="1" x14ac:dyDescent="0.45">
      <c r="B31" s="17" t="s">
        <v>27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</sheetData>
  <mergeCells count="7">
    <mergeCell ref="B3:N3"/>
    <mergeCell ref="B2:N2"/>
    <mergeCell ref="B31:N31"/>
    <mergeCell ref="K28:M28"/>
    <mergeCell ref="I5:N5"/>
    <mergeCell ref="C5:D5"/>
    <mergeCell ref="B30:N30"/>
  </mergeCells>
  <phoneticPr fontId="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20"/>
  <sheetViews>
    <sheetView workbookViewId="0"/>
  </sheetViews>
  <sheetFormatPr defaultRowHeight="17" x14ac:dyDescent="0.45"/>
  <cols>
    <col min="1" max="1" width="2" customWidth="1"/>
    <col min="2" max="2" width="8" customWidth="1"/>
    <col min="3" max="3" width="18" customWidth="1"/>
    <col min="4" max="5" width="10" customWidth="1"/>
    <col min="6" max="7" width="8" customWidth="1"/>
    <col min="8" max="8" width="11" customWidth="1"/>
    <col min="9" max="9" width="10" customWidth="1"/>
  </cols>
  <sheetData>
    <row r="2" spans="2:9" ht="30" customHeight="1" x14ac:dyDescent="0.45">
      <c r="B2" s="24" t="s">
        <v>28</v>
      </c>
      <c r="C2" s="18"/>
      <c r="D2" s="18"/>
      <c r="E2" s="18"/>
      <c r="F2" s="18"/>
      <c r="G2" s="18"/>
      <c r="H2" s="18"/>
    </row>
    <row r="3" spans="2:9" x14ac:dyDescent="0.45">
      <c r="B3" s="23" t="s">
        <v>29</v>
      </c>
      <c r="C3" s="18"/>
      <c r="D3" s="18"/>
      <c r="E3" s="18"/>
      <c r="F3" s="18"/>
      <c r="G3" s="18"/>
      <c r="H3" s="18"/>
    </row>
    <row r="5" spans="2:9" x14ac:dyDescent="0.45">
      <c r="B5" s="4" t="s">
        <v>30</v>
      </c>
      <c r="C5" s="4" t="s">
        <v>31</v>
      </c>
      <c r="D5" s="4" t="s">
        <v>32</v>
      </c>
      <c r="E5" s="4" t="s">
        <v>25</v>
      </c>
      <c r="F5" s="4" t="s">
        <v>33</v>
      </c>
      <c r="G5" s="4" t="s">
        <v>34</v>
      </c>
      <c r="H5" s="4" t="s">
        <v>16</v>
      </c>
      <c r="I5" s="4" t="s">
        <v>35</v>
      </c>
    </row>
    <row r="6" spans="2:9" ht="20" customHeight="1" x14ac:dyDescent="0.45">
      <c r="B6" s="1" t="s">
        <v>9</v>
      </c>
      <c r="C6" s="2" t="s">
        <v>36</v>
      </c>
      <c r="D6" s="3">
        <v>18</v>
      </c>
      <c r="E6" s="13">
        <v>74</v>
      </c>
      <c r="F6" s="3">
        <v>90</v>
      </c>
      <c r="G6" s="3">
        <v>55</v>
      </c>
      <c r="H6" s="8"/>
      <c r="I6" s="8"/>
    </row>
    <row r="7" spans="2:9" ht="20" customHeight="1" x14ac:dyDescent="0.45">
      <c r="B7" s="1" t="s">
        <v>10</v>
      </c>
      <c r="C7" s="2" t="s">
        <v>37</v>
      </c>
      <c r="D7" s="3">
        <v>18</v>
      </c>
      <c r="E7" s="13">
        <v>76.400000000000006</v>
      </c>
      <c r="F7" s="3">
        <v>88</v>
      </c>
      <c r="G7" s="3">
        <v>60</v>
      </c>
      <c r="H7" s="9">
        <f t="shared" ref="H7:H17" si="0">IF(OR(E7="",E6=""),"",E7-E6)</f>
        <v>2.4000000000000057</v>
      </c>
      <c r="I7" s="8" t="str">
        <f t="shared" ref="I7:I17" si="1">IF(H7="","",IF(H7&gt;=1,"▲ 상승",IF(H7&lt;=-1,"▼ 하락","— 유지")))</f>
        <v>▲ 상승</v>
      </c>
    </row>
    <row r="8" spans="2:9" ht="20" customHeight="1" x14ac:dyDescent="0.45">
      <c r="B8" s="1" t="s">
        <v>11</v>
      </c>
      <c r="C8" s="2" t="s">
        <v>38</v>
      </c>
      <c r="D8" s="3">
        <v>17</v>
      </c>
      <c r="E8" s="13">
        <v>75.2</v>
      </c>
      <c r="F8" s="3">
        <v>86</v>
      </c>
      <c r="G8" s="3">
        <v>58</v>
      </c>
      <c r="H8" s="9">
        <f t="shared" si="0"/>
        <v>-1.2000000000000028</v>
      </c>
      <c r="I8" s="8" t="str">
        <f t="shared" si="1"/>
        <v>▼ 하락</v>
      </c>
    </row>
    <row r="9" spans="2:9" ht="20" customHeight="1" x14ac:dyDescent="0.45">
      <c r="B9" s="1" t="s">
        <v>12</v>
      </c>
      <c r="C9" s="2" t="s">
        <v>39</v>
      </c>
      <c r="D9" s="3">
        <v>18</v>
      </c>
      <c r="E9" s="13">
        <v>77.400000000000006</v>
      </c>
      <c r="F9" s="3">
        <v>83</v>
      </c>
      <c r="G9" s="3">
        <v>66</v>
      </c>
      <c r="H9" s="9">
        <f t="shared" si="0"/>
        <v>2.2000000000000028</v>
      </c>
      <c r="I9" s="8" t="str">
        <f t="shared" si="1"/>
        <v>▲ 상승</v>
      </c>
    </row>
    <row r="10" spans="2:9" ht="20" customHeight="1" x14ac:dyDescent="0.45">
      <c r="B10" s="1" t="s">
        <v>13</v>
      </c>
      <c r="C10" s="2" t="s">
        <v>40</v>
      </c>
      <c r="D10" s="3">
        <v>18</v>
      </c>
      <c r="E10" s="13">
        <v>78.599999999999994</v>
      </c>
      <c r="F10" s="3">
        <v>85</v>
      </c>
      <c r="G10" s="3">
        <v>70</v>
      </c>
      <c r="H10" s="9">
        <f t="shared" si="0"/>
        <v>1.1999999999999886</v>
      </c>
      <c r="I10" s="8" t="str">
        <f t="shared" si="1"/>
        <v>▲ 상승</v>
      </c>
    </row>
    <row r="11" spans="2:9" ht="20" customHeight="1" x14ac:dyDescent="0.45">
      <c r="B11" s="1" t="s">
        <v>14</v>
      </c>
      <c r="C11" s="2" t="s">
        <v>41</v>
      </c>
      <c r="D11" s="3">
        <v>18</v>
      </c>
      <c r="E11" s="13">
        <v>80</v>
      </c>
      <c r="F11" s="3">
        <v>88</v>
      </c>
      <c r="G11" s="3">
        <v>72</v>
      </c>
      <c r="H11" s="9">
        <f t="shared" si="0"/>
        <v>1.4000000000000057</v>
      </c>
      <c r="I11" s="8" t="str">
        <f t="shared" si="1"/>
        <v>▲ 상승</v>
      </c>
    </row>
    <row r="12" spans="2:9" ht="20" customHeight="1" x14ac:dyDescent="0.45">
      <c r="B12" s="1" t="s">
        <v>42</v>
      </c>
      <c r="C12" s="2"/>
      <c r="D12" s="3"/>
      <c r="E12" s="13"/>
      <c r="F12" s="3"/>
      <c r="G12" s="3"/>
      <c r="H12" s="9" t="str">
        <f t="shared" si="0"/>
        <v/>
      </c>
      <c r="I12" s="8" t="str">
        <f t="shared" si="1"/>
        <v/>
      </c>
    </row>
    <row r="13" spans="2:9" ht="20" customHeight="1" x14ac:dyDescent="0.45">
      <c r="B13" s="1" t="s">
        <v>43</v>
      </c>
      <c r="C13" s="2"/>
      <c r="D13" s="3"/>
      <c r="E13" s="13"/>
      <c r="F13" s="3"/>
      <c r="G13" s="3"/>
      <c r="H13" s="9" t="str">
        <f t="shared" si="0"/>
        <v/>
      </c>
      <c r="I13" s="8" t="str">
        <f t="shared" si="1"/>
        <v/>
      </c>
    </row>
    <row r="14" spans="2:9" ht="20" customHeight="1" x14ac:dyDescent="0.45">
      <c r="B14" s="1" t="s">
        <v>44</v>
      </c>
      <c r="C14" s="2"/>
      <c r="D14" s="3"/>
      <c r="E14" s="13"/>
      <c r="F14" s="3"/>
      <c r="G14" s="3"/>
      <c r="H14" s="9" t="str">
        <f t="shared" si="0"/>
        <v/>
      </c>
      <c r="I14" s="8" t="str">
        <f t="shared" si="1"/>
        <v/>
      </c>
    </row>
    <row r="15" spans="2:9" ht="20" customHeight="1" x14ac:dyDescent="0.45">
      <c r="B15" s="1" t="s">
        <v>45</v>
      </c>
      <c r="C15" s="2"/>
      <c r="D15" s="3"/>
      <c r="E15" s="13"/>
      <c r="F15" s="3"/>
      <c r="G15" s="3"/>
      <c r="H15" s="9" t="str">
        <f t="shared" si="0"/>
        <v/>
      </c>
      <c r="I15" s="8" t="str">
        <f t="shared" si="1"/>
        <v/>
      </c>
    </row>
    <row r="16" spans="2:9" ht="20" customHeight="1" x14ac:dyDescent="0.45">
      <c r="B16" s="1" t="s">
        <v>46</v>
      </c>
      <c r="C16" s="2"/>
      <c r="D16" s="3"/>
      <c r="E16" s="13"/>
      <c r="F16" s="3"/>
      <c r="G16" s="3"/>
      <c r="H16" s="9" t="str">
        <f t="shared" si="0"/>
        <v/>
      </c>
      <c r="I16" s="8" t="str">
        <f t="shared" si="1"/>
        <v/>
      </c>
    </row>
    <row r="17" spans="2:9" ht="20" customHeight="1" x14ac:dyDescent="0.45">
      <c r="B17" s="1" t="s">
        <v>47</v>
      </c>
      <c r="C17" s="2"/>
      <c r="D17" s="3"/>
      <c r="E17" s="13"/>
      <c r="F17" s="3"/>
      <c r="G17" s="3"/>
      <c r="H17" s="9" t="str">
        <f t="shared" si="0"/>
        <v/>
      </c>
      <c r="I17" s="8" t="str">
        <f t="shared" si="1"/>
        <v/>
      </c>
    </row>
    <row r="19" spans="2:9" ht="28" customHeight="1" x14ac:dyDescent="0.45">
      <c r="B19" s="17" t="s">
        <v>48</v>
      </c>
      <c r="C19" s="18"/>
      <c r="D19" s="18"/>
      <c r="E19" s="18"/>
      <c r="F19" s="18"/>
      <c r="G19" s="18"/>
      <c r="H19" s="18"/>
    </row>
    <row r="20" spans="2:9" ht="28" customHeight="1" x14ac:dyDescent="0.45">
      <c r="B20" s="17" t="s">
        <v>49</v>
      </c>
      <c r="C20" s="18"/>
      <c r="D20" s="18"/>
      <c r="E20" s="18"/>
      <c r="F20" s="18"/>
      <c r="G20" s="18"/>
      <c r="H20" s="18"/>
    </row>
  </sheetData>
  <mergeCells count="4">
    <mergeCell ref="B20:H20"/>
    <mergeCell ref="B3:H3"/>
    <mergeCell ref="B19:H19"/>
    <mergeCell ref="B2:H2"/>
  </mergeCells>
  <phoneticPr fontId="8" type="noConversion"/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11"/>
  <sheetViews>
    <sheetView workbookViewId="0"/>
  </sheetViews>
  <sheetFormatPr defaultRowHeight="17" x14ac:dyDescent="0.45"/>
  <cols>
    <col min="1" max="1" width="2" customWidth="1"/>
    <col min="2" max="2" width="6" customWidth="1"/>
    <col min="3" max="3" width="18" customWidth="1"/>
    <col min="4" max="4" width="20" customWidth="1"/>
    <col min="5" max="5" width="80" customWidth="1"/>
  </cols>
  <sheetData>
    <row r="2" spans="2:5" ht="30" customHeight="1" x14ac:dyDescent="0.45">
      <c r="B2" s="24" t="s">
        <v>50</v>
      </c>
      <c r="C2" s="18"/>
      <c r="D2" s="18"/>
      <c r="E2" s="18"/>
    </row>
    <row r="3" spans="2:5" x14ac:dyDescent="0.45">
      <c r="B3" s="23" t="s">
        <v>51</v>
      </c>
      <c r="C3" s="18"/>
      <c r="D3" s="18"/>
      <c r="E3" s="18"/>
    </row>
    <row r="5" spans="2:5" x14ac:dyDescent="0.45">
      <c r="B5" s="4" t="s">
        <v>7</v>
      </c>
      <c r="C5" s="4" t="s">
        <v>52</v>
      </c>
      <c r="D5" s="4" t="s">
        <v>53</v>
      </c>
      <c r="E5" s="4" t="s">
        <v>54</v>
      </c>
    </row>
    <row r="6" spans="2:5" ht="50" customHeight="1" x14ac:dyDescent="0.45">
      <c r="B6" s="5">
        <v>1</v>
      </c>
      <c r="C6" s="14" t="s">
        <v>55</v>
      </c>
      <c r="D6" s="15" t="s">
        <v>56</v>
      </c>
      <c r="E6" s="16" t="s">
        <v>57</v>
      </c>
    </row>
    <row r="7" spans="2:5" ht="50" customHeight="1" x14ac:dyDescent="0.45">
      <c r="B7" s="5">
        <v>2</v>
      </c>
      <c r="C7" s="14" t="s">
        <v>58</v>
      </c>
      <c r="D7" s="15" t="s">
        <v>59</v>
      </c>
      <c r="E7" s="16" t="s">
        <v>60</v>
      </c>
    </row>
    <row r="8" spans="2:5" ht="50" customHeight="1" x14ac:dyDescent="0.45">
      <c r="B8" s="5">
        <v>3</v>
      </c>
      <c r="C8" s="14" t="s">
        <v>61</v>
      </c>
      <c r="D8" s="15" t="s">
        <v>62</v>
      </c>
      <c r="E8" s="16" t="s">
        <v>63</v>
      </c>
    </row>
    <row r="9" spans="2:5" ht="50" customHeight="1" x14ac:dyDescent="0.45">
      <c r="B9" s="5">
        <v>4</v>
      </c>
      <c r="C9" s="14" t="s">
        <v>64</v>
      </c>
      <c r="D9" s="15" t="s">
        <v>65</v>
      </c>
      <c r="E9" s="16" t="s">
        <v>66</v>
      </c>
    </row>
    <row r="11" spans="2:5" ht="28" customHeight="1" x14ac:dyDescent="0.45">
      <c r="B11" s="17" t="s">
        <v>67</v>
      </c>
      <c r="C11" s="18"/>
      <c r="D11" s="18"/>
      <c r="E11" s="18"/>
    </row>
  </sheetData>
  <mergeCells count="3">
    <mergeCell ref="B11:E11"/>
    <mergeCell ref="B3:E3"/>
    <mergeCell ref="B2:E2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개인별 추이표</vt:lpstr>
      <vt:lpstr>반별 추이표</vt:lpstr>
      <vt:lpstr>학부모 안내 문구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changwook kwon</cp:lastModifiedBy>
  <dcterms:created xsi:type="dcterms:W3CDTF">2026-10-13T00:48:31Z</dcterms:created>
  <dcterms:modified xsi:type="dcterms:W3CDTF">2026-10-13T00:48:38Z</dcterms:modified>
</cp:coreProperties>
</file>